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KFVPF01\userdata$\Docs\JKF001778\デスクトップ\申請書　もと\"/>
    </mc:Choice>
  </mc:AlternateContent>
  <bookViews>
    <workbookView xWindow="0" yWindow="0" windowWidth="23040" windowHeight="9096"/>
  </bookViews>
  <sheets>
    <sheet name="資格登録申請" sheetId="29" r:id="rId1"/>
    <sheet name="申請団体一覧" sheetId="27" r:id="rId2"/>
    <sheet name="設定" sheetId="26" r:id="rId3"/>
    <sheet name="表紙" sheetId="28" r:id="rId4"/>
    <sheet name="生年月日→文字列変換" sheetId="30" r:id="rId5"/>
  </sheets>
  <definedNames>
    <definedName name="_xlnm.Print_Area" localSheetId="3">表紙!$A$1:$N$24</definedName>
  </definedNames>
  <calcPr calcId="162913"/>
</workbook>
</file>

<file path=xl/calcChain.xml><?xml version="1.0" encoding="utf-8"?>
<calcChain xmlns="http://schemas.openxmlformats.org/spreadsheetml/2006/main">
  <c r="H3" i="30" l="1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H102" i="30"/>
  <c r="H103" i="30"/>
  <c r="H104" i="30"/>
  <c r="H105" i="30"/>
  <c r="H106" i="30"/>
  <c r="H107" i="30"/>
  <c r="H108" i="30"/>
  <c r="H109" i="30"/>
  <c r="H110" i="30"/>
  <c r="H111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4" i="30"/>
  <c r="H145" i="30"/>
  <c r="H146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H160" i="30"/>
  <c r="H161" i="30"/>
  <c r="H162" i="30"/>
  <c r="H163" i="30"/>
  <c r="H164" i="30"/>
  <c r="H165" i="30"/>
  <c r="H166" i="30"/>
  <c r="H167" i="30"/>
  <c r="H168" i="30"/>
  <c r="H169" i="30"/>
  <c r="H170" i="30"/>
  <c r="H171" i="30"/>
  <c r="H172" i="30"/>
  <c r="H173" i="30"/>
  <c r="H174" i="30"/>
  <c r="H175" i="30"/>
  <c r="H176" i="30"/>
  <c r="H177" i="30"/>
  <c r="H178" i="30"/>
  <c r="H179" i="30"/>
  <c r="H180" i="30"/>
  <c r="H181" i="30"/>
  <c r="H182" i="30"/>
  <c r="H183" i="30"/>
  <c r="H184" i="30"/>
  <c r="H185" i="30"/>
  <c r="H186" i="30"/>
  <c r="H187" i="30"/>
  <c r="H188" i="30"/>
  <c r="H189" i="30"/>
  <c r="H190" i="30"/>
  <c r="H191" i="30"/>
  <c r="H192" i="30"/>
  <c r="H193" i="30"/>
  <c r="H194" i="30"/>
  <c r="H195" i="30"/>
  <c r="H196" i="30"/>
  <c r="H197" i="30"/>
  <c r="H198" i="30"/>
  <c r="H199" i="30"/>
  <c r="H200" i="30"/>
  <c r="H201" i="30"/>
  <c r="H202" i="30"/>
  <c r="H203" i="30"/>
  <c r="H204" i="30"/>
  <c r="H205" i="30"/>
  <c r="H206" i="30"/>
  <c r="H207" i="30"/>
  <c r="H208" i="30"/>
  <c r="H209" i="30"/>
  <c r="H210" i="30"/>
  <c r="H211" i="30"/>
  <c r="H212" i="30"/>
  <c r="H213" i="30"/>
  <c r="H214" i="30"/>
  <c r="H215" i="30"/>
  <c r="H216" i="30"/>
  <c r="H217" i="30"/>
  <c r="H218" i="30"/>
  <c r="H219" i="30"/>
  <c r="H220" i="30"/>
  <c r="H221" i="30"/>
  <c r="H222" i="30"/>
  <c r="H223" i="30"/>
  <c r="H224" i="30"/>
  <c r="H225" i="30"/>
  <c r="H226" i="30"/>
  <c r="H227" i="30"/>
  <c r="H228" i="30"/>
  <c r="H229" i="30"/>
  <c r="H230" i="30"/>
  <c r="H231" i="30"/>
  <c r="H232" i="30"/>
  <c r="H233" i="30"/>
  <c r="H234" i="30"/>
  <c r="H235" i="30"/>
  <c r="H236" i="30"/>
  <c r="H237" i="30"/>
  <c r="H238" i="30"/>
  <c r="H239" i="30"/>
  <c r="H240" i="30"/>
  <c r="H241" i="30"/>
  <c r="H242" i="30"/>
  <c r="H243" i="30"/>
  <c r="H244" i="30"/>
  <c r="H245" i="30"/>
  <c r="H246" i="30"/>
  <c r="H247" i="30"/>
  <c r="H248" i="30"/>
  <c r="H249" i="30"/>
  <c r="H250" i="30"/>
  <c r="H251" i="30"/>
  <c r="H252" i="30"/>
  <c r="H253" i="30"/>
  <c r="H254" i="30"/>
  <c r="H255" i="30"/>
  <c r="H256" i="30"/>
  <c r="H257" i="30"/>
  <c r="H258" i="30"/>
  <c r="H259" i="30"/>
  <c r="H260" i="30"/>
  <c r="H261" i="30"/>
  <c r="H262" i="30"/>
  <c r="H263" i="30"/>
  <c r="H264" i="30"/>
  <c r="H265" i="30"/>
  <c r="H266" i="30"/>
  <c r="H267" i="30"/>
  <c r="H268" i="30"/>
  <c r="H269" i="30"/>
  <c r="H270" i="30"/>
  <c r="H271" i="30"/>
  <c r="H272" i="30"/>
  <c r="H273" i="30"/>
  <c r="H274" i="30"/>
  <c r="H275" i="30"/>
  <c r="H276" i="30"/>
  <c r="H277" i="30"/>
  <c r="H278" i="30"/>
  <c r="H279" i="30"/>
  <c r="H280" i="30"/>
  <c r="H281" i="30"/>
  <c r="H282" i="30"/>
  <c r="H283" i="30"/>
  <c r="H284" i="30"/>
  <c r="H285" i="30"/>
  <c r="H286" i="30"/>
  <c r="H287" i="30"/>
  <c r="H288" i="30"/>
  <c r="H289" i="30"/>
  <c r="H290" i="30"/>
  <c r="H291" i="30"/>
  <c r="H292" i="30"/>
  <c r="H293" i="30"/>
  <c r="H294" i="30"/>
  <c r="H295" i="30"/>
  <c r="H296" i="30"/>
  <c r="H297" i="30"/>
  <c r="H298" i="30"/>
  <c r="H299" i="30"/>
  <c r="H300" i="30"/>
  <c r="H301" i="30"/>
  <c r="H302" i="30"/>
  <c r="H303" i="30"/>
  <c r="H304" i="30"/>
  <c r="H305" i="30"/>
  <c r="H306" i="30"/>
  <c r="H307" i="30"/>
  <c r="H308" i="30"/>
  <c r="H309" i="30"/>
  <c r="H310" i="30"/>
  <c r="H311" i="30"/>
  <c r="H312" i="30"/>
  <c r="H313" i="30"/>
  <c r="H314" i="30"/>
  <c r="H315" i="30"/>
  <c r="H316" i="30"/>
  <c r="H317" i="30"/>
  <c r="H318" i="30"/>
  <c r="H319" i="30"/>
  <c r="H320" i="30"/>
  <c r="H321" i="30"/>
  <c r="H322" i="30"/>
  <c r="H323" i="30"/>
  <c r="H324" i="30"/>
  <c r="H325" i="30"/>
  <c r="H326" i="30"/>
  <c r="H327" i="30"/>
  <c r="H328" i="30"/>
  <c r="H329" i="30"/>
  <c r="H330" i="30"/>
  <c r="H331" i="30"/>
  <c r="H332" i="30"/>
  <c r="H333" i="30"/>
  <c r="H334" i="30"/>
  <c r="H335" i="30"/>
  <c r="H336" i="30"/>
  <c r="H337" i="30"/>
  <c r="H338" i="30"/>
  <c r="H339" i="30"/>
  <c r="H340" i="30"/>
  <c r="H341" i="30"/>
  <c r="H342" i="30"/>
  <c r="H343" i="30"/>
  <c r="H344" i="30"/>
  <c r="H345" i="30"/>
  <c r="H346" i="30"/>
  <c r="H347" i="30"/>
  <c r="H348" i="30"/>
  <c r="H349" i="30"/>
  <c r="H350" i="30"/>
  <c r="H351" i="30"/>
  <c r="H352" i="30"/>
  <c r="H353" i="30"/>
  <c r="H354" i="30"/>
  <c r="H355" i="30"/>
  <c r="H356" i="30"/>
  <c r="H357" i="30"/>
  <c r="H358" i="30"/>
  <c r="H359" i="30"/>
  <c r="H360" i="30"/>
  <c r="H361" i="30"/>
  <c r="H362" i="30"/>
  <c r="H363" i="30"/>
  <c r="H364" i="30"/>
  <c r="H365" i="30"/>
  <c r="H366" i="30"/>
  <c r="H367" i="30"/>
  <c r="H368" i="30"/>
  <c r="H369" i="30"/>
  <c r="H370" i="30"/>
  <c r="H371" i="30"/>
  <c r="H372" i="30"/>
  <c r="H373" i="30"/>
  <c r="H374" i="30"/>
  <c r="H375" i="30"/>
  <c r="H376" i="30"/>
  <c r="H377" i="30"/>
  <c r="H378" i="30"/>
  <c r="H379" i="30"/>
  <c r="H380" i="30"/>
  <c r="H381" i="30"/>
  <c r="H382" i="30"/>
  <c r="H383" i="30"/>
  <c r="H384" i="30"/>
  <c r="H385" i="30"/>
  <c r="H386" i="30"/>
  <c r="H387" i="30"/>
  <c r="H388" i="30"/>
  <c r="H389" i="30"/>
  <c r="H390" i="30"/>
  <c r="H391" i="30"/>
  <c r="H392" i="30"/>
  <c r="H393" i="30"/>
  <c r="H394" i="30"/>
  <c r="H395" i="30"/>
  <c r="H396" i="30"/>
  <c r="H397" i="30"/>
  <c r="H398" i="30"/>
  <c r="H399" i="30"/>
  <c r="H400" i="30"/>
  <c r="H401" i="30"/>
  <c r="H402" i="30"/>
  <c r="H403" i="30"/>
  <c r="H404" i="30"/>
  <c r="H405" i="30"/>
  <c r="H406" i="30"/>
  <c r="H407" i="30"/>
  <c r="H408" i="30"/>
  <c r="H409" i="30"/>
  <c r="H410" i="30"/>
  <c r="H411" i="30"/>
  <c r="H412" i="30"/>
  <c r="H413" i="30"/>
  <c r="H414" i="30"/>
  <c r="H415" i="30"/>
  <c r="H416" i="30"/>
  <c r="H417" i="30"/>
  <c r="H418" i="30"/>
  <c r="H419" i="30"/>
  <c r="H420" i="30"/>
  <c r="H421" i="30"/>
  <c r="H422" i="30"/>
  <c r="H423" i="30"/>
  <c r="H424" i="30"/>
  <c r="H425" i="30"/>
  <c r="H426" i="30"/>
  <c r="H427" i="30"/>
  <c r="H428" i="30"/>
  <c r="H429" i="30"/>
  <c r="H430" i="30"/>
  <c r="H431" i="30"/>
  <c r="H432" i="30"/>
  <c r="H433" i="30"/>
  <c r="H434" i="30"/>
  <c r="H435" i="30"/>
  <c r="H436" i="30"/>
  <c r="H437" i="30"/>
  <c r="H438" i="30"/>
  <c r="H439" i="30"/>
  <c r="H440" i="30"/>
  <c r="H441" i="30"/>
  <c r="H442" i="30"/>
  <c r="H443" i="30"/>
  <c r="H444" i="30"/>
  <c r="H445" i="30"/>
  <c r="H446" i="30"/>
  <c r="H447" i="30"/>
  <c r="H448" i="30"/>
  <c r="H449" i="30"/>
  <c r="H450" i="30"/>
  <c r="H451" i="30"/>
  <c r="H452" i="30"/>
  <c r="H453" i="30"/>
  <c r="H454" i="30"/>
  <c r="H455" i="30"/>
  <c r="H456" i="30"/>
  <c r="H457" i="30"/>
  <c r="H458" i="30"/>
  <c r="H459" i="30"/>
  <c r="H460" i="30"/>
  <c r="H461" i="30"/>
  <c r="H462" i="30"/>
  <c r="H463" i="30"/>
  <c r="H464" i="30"/>
  <c r="H465" i="30"/>
  <c r="H466" i="30"/>
  <c r="H467" i="30"/>
  <c r="H468" i="30"/>
  <c r="H469" i="30"/>
  <c r="H470" i="30"/>
  <c r="H471" i="30"/>
  <c r="H472" i="30"/>
  <c r="H473" i="30"/>
  <c r="H474" i="30"/>
  <c r="H475" i="30"/>
  <c r="H476" i="30"/>
  <c r="H477" i="30"/>
  <c r="H478" i="30"/>
  <c r="H479" i="30"/>
  <c r="H480" i="30"/>
  <c r="H481" i="30"/>
  <c r="H482" i="30"/>
  <c r="H483" i="30"/>
  <c r="H484" i="30"/>
  <c r="H485" i="30"/>
  <c r="H486" i="30"/>
  <c r="H487" i="30"/>
  <c r="H488" i="30"/>
  <c r="H489" i="30"/>
  <c r="H490" i="30"/>
  <c r="H491" i="30"/>
  <c r="H492" i="30"/>
  <c r="H493" i="30"/>
  <c r="H494" i="30"/>
  <c r="H495" i="30"/>
  <c r="H496" i="30"/>
  <c r="H497" i="30"/>
  <c r="H498" i="30"/>
  <c r="H499" i="30"/>
  <c r="H500" i="30"/>
  <c r="H2" i="30"/>
  <c r="I3" i="30"/>
  <c r="I4" i="30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49" i="30"/>
  <c r="I150" i="30"/>
  <c r="I151" i="30"/>
  <c r="I152" i="30"/>
  <c r="I153" i="30"/>
  <c r="I154" i="30"/>
  <c r="I155" i="30"/>
  <c r="I156" i="30"/>
  <c r="I157" i="30"/>
  <c r="I158" i="30"/>
  <c r="I159" i="30"/>
  <c r="I160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191" i="30"/>
  <c r="I192" i="30"/>
  <c r="I193" i="30"/>
  <c r="I194" i="30"/>
  <c r="I195" i="30"/>
  <c r="I196" i="30"/>
  <c r="I197" i="30"/>
  <c r="I198" i="30"/>
  <c r="I199" i="30"/>
  <c r="I200" i="30"/>
  <c r="I201" i="30"/>
  <c r="I202" i="30"/>
  <c r="I203" i="30"/>
  <c r="I204" i="30"/>
  <c r="I205" i="30"/>
  <c r="I206" i="30"/>
  <c r="I207" i="30"/>
  <c r="I208" i="30"/>
  <c r="I209" i="30"/>
  <c r="I210" i="30"/>
  <c r="I211" i="30"/>
  <c r="I212" i="30"/>
  <c r="I213" i="30"/>
  <c r="I214" i="30"/>
  <c r="I215" i="30"/>
  <c r="I216" i="30"/>
  <c r="I217" i="30"/>
  <c r="I218" i="30"/>
  <c r="I219" i="30"/>
  <c r="I220" i="30"/>
  <c r="I221" i="30"/>
  <c r="I222" i="30"/>
  <c r="I223" i="30"/>
  <c r="I224" i="30"/>
  <c r="I225" i="30"/>
  <c r="I226" i="30"/>
  <c r="I227" i="30"/>
  <c r="I228" i="30"/>
  <c r="I229" i="30"/>
  <c r="I230" i="30"/>
  <c r="I231" i="30"/>
  <c r="I232" i="30"/>
  <c r="I233" i="30"/>
  <c r="I234" i="30"/>
  <c r="I235" i="30"/>
  <c r="I236" i="30"/>
  <c r="I237" i="30"/>
  <c r="I238" i="30"/>
  <c r="I239" i="30"/>
  <c r="I240" i="30"/>
  <c r="I241" i="30"/>
  <c r="I242" i="30"/>
  <c r="I243" i="30"/>
  <c r="I244" i="30"/>
  <c r="I245" i="30"/>
  <c r="I246" i="30"/>
  <c r="I247" i="30"/>
  <c r="I248" i="30"/>
  <c r="I249" i="30"/>
  <c r="I250" i="30"/>
  <c r="I251" i="30"/>
  <c r="I252" i="30"/>
  <c r="I253" i="30"/>
  <c r="I254" i="30"/>
  <c r="I255" i="30"/>
  <c r="I256" i="30"/>
  <c r="I257" i="30"/>
  <c r="I258" i="30"/>
  <c r="I259" i="30"/>
  <c r="I260" i="30"/>
  <c r="I261" i="30"/>
  <c r="I262" i="30"/>
  <c r="I263" i="30"/>
  <c r="I264" i="30"/>
  <c r="I265" i="30"/>
  <c r="I266" i="30"/>
  <c r="I267" i="30"/>
  <c r="I268" i="30"/>
  <c r="I269" i="30"/>
  <c r="I270" i="30"/>
  <c r="I271" i="30"/>
  <c r="I272" i="30"/>
  <c r="I273" i="30"/>
  <c r="I274" i="30"/>
  <c r="I275" i="30"/>
  <c r="I276" i="30"/>
  <c r="I277" i="30"/>
  <c r="I278" i="30"/>
  <c r="I279" i="30"/>
  <c r="I280" i="30"/>
  <c r="I281" i="30"/>
  <c r="I282" i="30"/>
  <c r="I283" i="30"/>
  <c r="I284" i="30"/>
  <c r="I285" i="30"/>
  <c r="I286" i="30"/>
  <c r="I287" i="30"/>
  <c r="I288" i="30"/>
  <c r="I289" i="30"/>
  <c r="I290" i="30"/>
  <c r="I291" i="30"/>
  <c r="I292" i="30"/>
  <c r="I293" i="30"/>
  <c r="I294" i="30"/>
  <c r="I295" i="30"/>
  <c r="I296" i="30"/>
  <c r="I297" i="30"/>
  <c r="I298" i="30"/>
  <c r="I299" i="30"/>
  <c r="I300" i="30"/>
  <c r="I301" i="30"/>
  <c r="I302" i="30"/>
  <c r="I303" i="30"/>
  <c r="I304" i="30"/>
  <c r="I305" i="30"/>
  <c r="I306" i="30"/>
  <c r="I307" i="30"/>
  <c r="I308" i="30"/>
  <c r="I309" i="30"/>
  <c r="I310" i="30"/>
  <c r="I311" i="30"/>
  <c r="I312" i="30"/>
  <c r="I313" i="30"/>
  <c r="I314" i="30"/>
  <c r="I315" i="30"/>
  <c r="I316" i="30"/>
  <c r="I317" i="30"/>
  <c r="I318" i="30"/>
  <c r="I319" i="30"/>
  <c r="I320" i="30"/>
  <c r="I321" i="30"/>
  <c r="I322" i="30"/>
  <c r="I323" i="30"/>
  <c r="I324" i="30"/>
  <c r="I325" i="30"/>
  <c r="I326" i="30"/>
  <c r="I327" i="30"/>
  <c r="I328" i="30"/>
  <c r="I329" i="30"/>
  <c r="I330" i="30"/>
  <c r="I331" i="30"/>
  <c r="I332" i="30"/>
  <c r="I333" i="30"/>
  <c r="I334" i="30"/>
  <c r="I335" i="30"/>
  <c r="I336" i="30"/>
  <c r="I337" i="30"/>
  <c r="I338" i="30"/>
  <c r="I339" i="30"/>
  <c r="I340" i="30"/>
  <c r="I341" i="30"/>
  <c r="I342" i="30"/>
  <c r="I343" i="30"/>
  <c r="I344" i="30"/>
  <c r="I345" i="30"/>
  <c r="I346" i="30"/>
  <c r="I347" i="30"/>
  <c r="I348" i="30"/>
  <c r="I349" i="30"/>
  <c r="I350" i="30"/>
  <c r="I351" i="30"/>
  <c r="I352" i="30"/>
  <c r="I353" i="30"/>
  <c r="I354" i="30"/>
  <c r="I355" i="30"/>
  <c r="I356" i="30"/>
  <c r="I357" i="30"/>
  <c r="I358" i="30"/>
  <c r="I359" i="30"/>
  <c r="I360" i="30"/>
  <c r="I361" i="30"/>
  <c r="I362" i="30"/>
  <c r="I363" i="30"/>
  <c r="I364" i="30"/>
  <c r="I365" i="30"/>
  <c r="I366" i="30"/>
  <c r="I367" i="30"/>
  <c r="I368" i="30"/>
  <c r="I369" i="30"/>
  <c r="I370" i="30"/>
  <c r="I371" i="30"/>
  <c r="I372" i="30"/>
  <c r="I373" i="30"/>
  <c r="I374" i="30"/>
  <c r="I375" i="30"/>
  <c r="I376" i="30"/>
  <c r="I377" i="30"/>
  <c r="I378" i="30"/>
  <c r="I379" i="30"/>
  <c r="I380" i="30"/>
  <c r="I381" i="30"/>
  <c r="I382" i="30"/>
  <c r="I383" i="30"/>
  <c r="I384" i="30"/>
  <c r="I385" i="30"/>
  <c r="I386" i="30"/>
  <c r="I387" i="30"/>
  <c r="I388" i="30"/>
  <c r="I389" i="30"/>
  <c r="I390" i="30"/>
  <c r="I391" i="30"/>
  <c r="I392" i="30"/>
  <c r="I393" i="30"/>
  <c r="I394" i="30"/>
  <c r="I395" i="30"/>
  <c r="I396" i="30"/>
  <c r="I397" i="30"/>
  <c r="I398" i="30"/>
  <c r="I399" i="30"/>
  <c r="I400" i="30"/>
  <c r="I401" i="30"/>
  <c r="I402" i="30"/>
  <c r="I403" i="30"/>
  <c r="I404" i="30"/>
  <c r="I405" i="30"/>
  <c r="I406" i="30"/>
  <c r="I407" i="30"/>
  <c r="I408" i="30"/>
  <c r="I409" i="30"/>
  <c r="I410" i="30"/>
  <c r="I411" i="30"/>
  <c r="I412" i="30"/>
  <c r="I413" i="30"/>
  <c r="I414" i="30"/>
  <c r="I415" i="30"/>
  <c r="I416" i="30"/>
  <c r="I417" i="30"/>
  <c r="I418" i="30"/>
  <c r="I419" i="30"/>
  <c r="I420" i="30"/>
  <c r="I421" i="30"/>
  <c r="I422" i="30"/>
  <c r="I423" i="30"/>
  <c r="I424" i="30"/>
  <c r="I425" i="30"/>
  <c r="I426" i="30"/>
  <c r="I427" i="30"/>
  <c r="I428" i="30"/>
  <c r="I429" i="30"/>
  <c r="I430" i="30"/>
  <c r="I431" i="30"/>
  <c r="I432" i="30"/>
  <c r="I433" i="30"/>
  <c r="I434" i="30"/>
  <c r="I435" i="30"/>
  <c r="I436" i="30"/>
  <c r="I437" i="30"/>
  <c r="I438" i="30"/>
  <c r="I439" i="30"/>
  <c r="I440" i="30"/>
  <c r="I441" i="30"/>
  <c r="I442" i="30"/>
  <c r="I443" i="30"/>
  <c r="I444" i="30"/>
  <c r="I445" i="30"/>
  <c r="I446" i="30"/>
  <c r="I447" i="30"/>
  <c r="I448" i="30"/>
  <c r="I449" i="30"/>
  <c r="I450" i="30"/>
  <c r="I451" i="30"/>
  <c r="I452" i="30"/>
  <c r="I453" i="30"/>
  <c r="I454" i="30"/>
  <c r="I455" i="30"/>
  <c r="I456" i="30"/>
  <c r="I457" i="30"/>
  <c r="I458" i="30"/>
  <c r="I459" i="30"/>
  <c r="I460" i="30"/>
  <c r="I461" i="30"/>
  <c r="I462" i="30"/>
  <c r="I463" i="30"/>
  <c r="I464" i="30"/>
  <c r="I465" i="30"/>
  <c r="I466" i="30"/>
  <c r="I467" i="30"/>
  <c r="I468" i="30"/>
  <c r="I469" i="30"/>
  <c r="I470" i="30"/>
  <c r="I471" i="30"/>
  <c r="I472" i="30"/>
  <c r="I473" i="30"/>
  <c r="I474" i="30"/>
  <c r="I475" i="30"/>
  <c r="I476" i="30"/>
  <c r="I477" i="30"/>
  <c r="I478" i="30"/>
  <c r="I479" i="30"/>
  <c r="I480" i="30"/>
  <c r="I481" i="30"/>
  <c r="I482" i="30"/>
  <c r="I483" i="30"/>
  <c r="I484" i="30"/>
  <c r="I485" i="30"/>
  <c r="I486" i="30"/>
  <c r="I487" i="30"/>
  <c r="I488" i="30"/>
  <c r="I489" i="30"/>
  <c r="I490" i="30"/>
  <c r="I491" i="30"/>
  <c r="I492" i="30"/>
  <c r="I493" i="30"/>
  <c r="I494" i="30"/>
  <c r="I495" i="30"/>
  <c r="I496" i="30"/>
  <c r="I497" i="30"/>
  <c r="I498" i="30"/>
  <c r="I499" i="30"/>
  <c r="I500" i="30"/>
  <c r="I2" i="30"/>
  <c r="K88" i="29" l="1"/>
  <c r="K89" i="29"/>
  <c r="K90" i="29"/>
  <c r="K91" i="29"/>
  <c r="K92" i="29"/>
  <c r="K93" i="29"/>
  <c r="K94" i="29"/>
  <c r="K95" i="29"/>
  <c r="K96" i="29"/>
  <c r="K97" i="29"/>
  <c r="K98" i="29"/>
  <c r="K99" i="29"/>
  <c r="K100" i="29"/>
  <c r="K101" i="29"/>
  <c r="K102" i="29"/>
  <c r="K103" i="29"/>
  <c r="K104" i="29"/>
  <c r="K105" i="29"/>
  <c r="K106" i="29"/>
  <c r="K107" i="29"/>
  <c r="K108" i="29"/>
  <c r="K109" i="29"/>
  <c r="K110" i="29"/>
  <c r="K111" i="29"/>
  <c r="K112" i="29"/>
  <c r="K113" i="29"/>
  <c r="K114" i="29"/>
  <c r="K115" i="29"/>
  <c r="K116" i="29"/>
  <c r="K117" i="29"/>
  <c r="K118" i="29"/>
  <c r="K119" i="29"/>
  <c r="K120" i="29"/>
  <c r="K121" i="29"/>
  <c r="K122" i="29"/>
  <c r="K123" i="29"/>
  <c r="K124" i="29"/>
  <c r="K125" i="29"/>
  <c r="K126" i="29"/>
  <c r="K127" i="29"/>
  <c r="K128" i="29"/>
  <c r="K129" i="29"/>
  <c r="K130" i="29"/>
  <c r="K131" i="29"/>
  <c r="K132" i="29"/>
  <c r="K133" i="29"/>
  <c r="K134" i="29"/>
  <c r="K135" i="29"/>
  <c r="K136" i="29"/>
  <c r="K137" i="29"/>
  <c r="K138" i="29"/>
  <c r="K139" i="29"/>
  <c r="K140" i="29"/>
  <c r="K141" i="29"/>
  <c r="K142" i="29"/>
  <c r="K143" i="29"/>
  <c r="K144" i="29"/>
  <c r="K145" i="29"/>
  <c r="K146" i="29"/>
  <c r="K147" i="29"/>
  <c r="K148" i="29"/>
  <c r="K149" i="29"/>
  <c r="K150" i="29"/>
  <c r="K151" i="29"/>
  <c r="K152" i="29"/>
  <c r="K153" i="29"/>
  <c r="K154" i="29"/>
  <c r="K155" i="29"/>
  <c r="K156" i="29"/>
  <c r="K157" i="29"/>
  <c r="K158" i="29"/>
  <c r="K159" i="29"/>
  <c r="K160" i="29"/>
  <c r="K161" i="29"/>
  <c r="K162" i="29"/>
  <c r="K163" i="29"/>
  <c r="K164" i="29"/>
  <c r="K165" i="29"/>
  <c r="K166" i="29"/>
  <c r="K167" i="29"/>
  <c r="K168" i="29"/>
  <c r="K169" i="29"/>
  <c r="K170" i="29"/>
  <c r="K171" i="29"/>
  <c r="K172" i="29"/>
  <c r="K173" i="29"/>
  <c r="K174" i="29"/>
  <c r="K175" i="29"/>
  <c r="K176" i="29"/>
  <c r="K177" i="29"/>
  <c r="K178" i="29"/>
  <c r="K179" i="29"/>
  <c r="K180" i="29"/>
  <c r="K181" i="29"/>
  <c r="K182" i="29"/>
  <c r="K183" i="29"/>
  <c r="K184" i="29"/>
  <c r="K185" i="29"/>
  <c r="K186" i="29"/>
  <c r="K187" i="29"/>
  <c r="K188" i="29"/>
  <c r="K189" i="29"/>
  <c r="K190" i="29"/>
  <c r="K191" i="29"/>
  <c r="K192" i="29"/>
  <c r="K193" i="29"/>
  <c r="K194" i="29"/>
  <c r="K195" i="29"/>
  <c r="K196" i="29"/>
  <c r="K197" i="29"/>
  <c r="K198" i="29"/>
  <c r="K199" i="29"/>
  <c r="K200" i="29"/>
  <c r="K201" i="29"/>
  <c r="K202" i="29"/>
  <c r="K203" i="29"/>
  <c r="K204" i="29"/>
  <c r="K205" i="29"/>
  <c r="K206" i="29"/>
  <c r="K207" i="29"/>
  <c r="K208" i="29"/>
  <c r="K209" i="29"/>
  <c r="K210" i="29"/>
  <c r="K211" i="29"/>
  <c r="K212" i="29"/>
  <c r="K213" i="29"/>
  <c r="K214" i="29"/>
  <c r="K215" i="29"/>
  <c r="K216" i="29"/>
  <c r="K217" i="29"/>
  <c r="K218" i="29"/>
  <c r="K219" i="29"/>
  <c r="K220" i="29"/>
  <c r="K221" i="29"/>
  <c r="K222" i="29"/>
  <c r="K223" i="29"/>
  <c r="K224" i="29"/>
  <c r="K225" i="29"/>
  <c r="K226" i="29"/>
  <c r="K227" i="29"/>
  <c r="K228" i="29"/>
  <c r="K229" i="29"/>
  <c r="K230" i="29"/>
  <c r="K231" i="29"/>
  <c r="K232" i="29"/>
  <c r="K233" i="29"/>
  <c r="K234" i="29"/>
  <c r="K235" i="29"/>
  <c r="K236" i="29"/>
  <c r="K237" i="29"/>
  <c r="K238" i="29"/>
  <c r="K239" i="29"/>
  <c r="K240" i="29"/>
  <c r="K241" i="29"/>
  <c r="K242" i="29"/>
  <c r="K243" i="29"/>
  <c r="K244" i="29"/>
  <c r="K245" i="29"/>
  <c r="K246" i="29"/>
  <c r="K247" i="29"/>
  <c r="K248" i="29"/>
  <c r="K249" i="29"/>
  <c r="K250" i="29"/>
  <c r="K251" i="29"/>
  <c r="K252" i="29"/>
  <c r="K253" i="29"/>
  <c r="K254" i="29"/>
  <c r="K255" i="29"/>
  <c r="K256" i="29"/>
  <c r="K257" i="29"/>
  <c r="K258" i="29"/>
  <c r="K259" i="29"/>
  <c r="K260" i="29"/>
  <c r="K261" i="29"/>
  <c r="K262" i="29"/>
  <c r="K263" i="29"/>
  <c r="K264" i="29"/>
  <c r="K265" i="29"/>
  <c r="K266" i="29"/>
  <c r="K267" i="29"/>
  <c r="K268" i="29"/>
  <c r="K269" i="29"/>
  <c r="K270" i="29"/>
  <c r="K271" i="29"/>
  <c r="K272" i="29"/>
  <c r="K273" i="29"/>
  <c r="K274" i="29"/>
  <c r="K275" i="29"/>
  <c r="K276" i="29"/>
  <c r="K277" i="29"/>
  <c r="K278" i="29"/>
  <c r="K279" i="29"/>
  <c r="K280" i="29"/>
  <c r="K281" i="29"/>
  <c r="K282" i="29"/>
  <c r="K283" i="29"/>
  <c r="K284" i="29"/>
  <c r="K285" i="29"/>
  <c r="K286" i="29"/>
  <c r="K287" i="29"/>
  <c r="K288" i="29"/>
  <c r="K289" i="29"/>
  <c r="K290" i="29"/>
  <c r="K291" i="29"/>
  <c r="K292" i="29"/>
  <c r="K293" i="29"/>
  <c r="K294" i="29"/>
  <c r="K295" i="29"/>
  <c r="K296" i="29"/>
  <c r="K297" i="29"/>
  <c r="K298" i="29"/>
  <c r="K299" i="29"/>
  <c r="K300" i="29"/>
  <c r="K301" i="29"/>
  <c r="K302" i="29"/>
  <c r="K303" i="29"/>
  <c r="K304" i="29"/>
  <c r="K305" i="29"/>
  <c r="K306" i="29"/>
  <c r="K307" i="29"/>
  <c r="K308" i="29"/>
  <c r="K309" i="29"/>
  <c r="K310" i="29"/>
  <c r="K311" i="29"/>
  <c r="K312" i="29"/>
  <c r="K313" i="29"/>
  <c r="K314" i="29"/>
  <c r="K315" i="29"/>
  <c r="K316" i="29"/>
  <c r="K317" i="29"/>
  <c r="K318" i="29"/>
  <c r="K319" i="29"/>
  <c r="K320" i="29"/>
  <c r="K321" i="29"/>
  <c r="K322" i="29"/>
  <c r="K323" i="29"/>
  <c r="K324" i="29"/>
  <c r="K325" i="29"/>
  <c r="K326" i="29"/>
  <c r="K327" i="29"/>
  <c r="K328" i="29"/>
  <c r="K329" i="29"/>
  <c r="K330" i="29"/>
  <c r="K331" i="29"/>
  <c r="K332" i="29"/>
  <c r="K333" i="29"/>
  <c r="K334" i="29"/>
  <c r="K335" i="29"/>
  <c r="K336" i="29"/>
  <c r="K337" i="29"/>
  <c r="K338" i="29"/>
  <c r="K339" i="29"/>
  <c r="K340" i="29"/>
  <c r="K341" i="29"/>
  <c r="K342" i="29"/>
  <c r="K343" i="29"/>
  <c r="K344" i="29"/>
  <c r="K345" i="29"/>
  <c r="K346" i="29"/>
  <c r="K347" i="29"/>
  <c r="K348" i="29"/>
  <c r="K349" i="29"/>
  <c r="K350" i="29"/>
  <c r="K351" i="29"/>
  <c r="K352" i="29"/>
  <c r="K353" i="29"/>
  <c r="K354" i="29"/>
  <c r="K355" i="29"/>
  <c r="K356" i="29"/>
  <c r="K357" i="29"/>
  <c r="K358" i="29"/>
  <c r="K359" i="29"/>
  <c r="K360" i="29"/>
  <c r="K361" i="29"/>
  <c r="K362" i="29"/>
  <c r="K363" i="29"/>
  <c r="K364" i="29"/>
  <c r="K365" i="29"/>
  <c r="K366" i="29"/>
  <c r="K367" i="29"/>
  <c r="K368" i="29"/>
  <c r="K369" i="29"/>
  <c r="K370" i="29"/>
  <c r="K371" i="29"/>
  <c r="K372" i="29"/>
  <c r="K373" i="29"/>
  <c r="K374" i="29"/>
  <c r="K375" i="29"/>
  <c r="K376" i="29"/>
  <c r="K377" i="29"/>
  <c r="K378" i="29"/>
  <c r="K379" i="29"/>
  <c r="K380" i="29"/>
  <c r="K381" i="29"/>
  <c r="K382" i="29"/>
  <c r="K383" i="29"/>
  <c r="K384" i="29"/>
  <c r="K385" i="29"/>
  <c r="K386" i="29"/>
  <c r="K387" i="29"/>
  <c r="K388" i="29"/>
  <c r="K389" i="29"/>
  <c r="K390" i="29"/>
  <c r="K391" i="29"/>
  <c r="K392" i="29"/>
  <c r="K393" i="29"/>
  <c r="K394" i="29"/>
  <c r="K395" i="29"/>
  <c r="K396" i="29"/>
  <c r="K397" i="29"/>
  <c r="K398" i="29"/>
  <c r="K399" i="29"/>
  <c r="K400" i="29"/>
  <c r="K401" i="29"/>
  <c r="K402" i="29"/>
  <c r="K403" i="29"/>
  <c r="K404" i="29"/>
  <c r="K405" i="29"/>
  <c r="K406" i="29"/>
  <c r="K407" i="29"/>
  <c r="K408" i="29"/>
  <c r="K409" i="29"/>
  <c r="K410" i="29"/>
  <c r="K411" i="29"/>
  <c r="K412" i="29"/>
  <c r="K413" i="29"/>
  <c r="K414" i="29"/>
  <c r="K415" i="29"/>
  <c r="K416" i="29"/>
  <c r="K417" i="29"/>
  <c r="K418" i="29"/>
  <c r="K419" i="29"/>
  <c r="K420" i="29"/>
  <c r="K421" i="29"/>
  <c r="K422" i="29"/>
  <c r="K423" i="29"/>
  <c r="K424" i="29"/>
  <c r="K425" i="29"/>
  <c r="K426" i="29"/>
  <c r="K427" i="29"/>
  <c r="K428" i="29"/>
  <c r="K429" i="29"/>
  <c r="K430" i="29"/>
  <c r="K431" i="29"/>
  <c r="K432" i="29"/>
  <c r="K433" i="29"/>
  <c r="K434" i="29"/>
  <c r="K435" i="29"/>
  <c r="K436" i="29"/>
  <c r="K437" i="29"/>
  <c r="K438" i="29"/>
  <c r="K439" i="29"/>
  <c r="K440" i="29"/>
  <c r="K441" i="29"/>
  <c r="K442" i="29"/>
  <c r="K443" i="29"/>
  <c r="K444" i="29"/>
  <c r="K445" i="29"/>
  <c r="K446" i="29"/>
  <c r="K447" i="29"/>
  <c r="K448" i="29"/>
  <c r="K449" i="29"/>
  <c r="K450" i="29"/>
  <c r="K451" i="29"/>
  <c r="K452" i="29"/>
  <c r="K453" i="29"/>
  <c r="K454" i="29"/>
  <c r="K455" i="29"/>
  <c r="K456" i="29"/>
  <c r="K457" i="29"/>
  <c r="K458" i="29"/>
  <c r="K459" i="29"/>
  <c r="K460" i="29"/>
  <c r="K461" i="29"/>
  <c r="K462" i="29"/>
  <c r="K463" i="29"/>
  <c r="K464" i="29"/>
  <c r="K465" i="29"/>
  <c r="K466" i="29"/>
  <c r="K467" i="29"/>
  <c r="K468" i="29"/>
  <c r="K469" i="29"/>
  <c r="K470" i="29"/>
  <c r="K471" i="29"/>
  <c r="K472" i="29"/>
  <c r="K473" i="29"/>
  <c r="K474" i="29"/>
  <c r="K475" i="29"/>
  <c r="K476" i="29"/>
  <c r="K477" i="29"/>
  <c r="K478" i="29"/>
  <c r="K479" i="29"/>
  <c r="K480" i="29"/>
  <c r="K481" i="29"/>
  <c r="K482" i="29"/>
  <c r="K483" i="29"/>
  <c r="K484" i="29"/>
  <c r="K485" i="29"/>
  <c r="K486" i="29"/>
  <c r="K487" i="29"/>
  <c r="K488" i="29"/>
  <c r="K489" i="29"/>
  <c r="K490" i="29"/>
  <c r="K491" i="29"/>
  <c r="K492" i="29"/>
  <c r="K493" i="29"/>
  <c r="K494" i="29"/>
  <c r="K495" i="29"/>
  <c r="K496" i="29"/>
  <c r="K497" i="29"/>
  <c r="K498" i="29"/>
  <c r="K499" i="29"/>
  <c r="K500" i="29"/>
  <c r="K501" i="29"/>
  <c r="K502" i="29"/>
  <c r="K503" i="29"/>
  <c r="K504" i="29"/>
  <c r="K505" i="29"/>
  <c r="K506" i="29"/>
  <c r="K507" i="29"/>
  <c r="K508" i="29"/>
  <c r="K509" i="29"/>
  <c r="K510" i="29"/>
  <c r="K511" i="29"/>
  <c r="K512" i="29"/>
  <c r="K513" i="29"/>
  <c r="K514" i="29"/>
  <c r="K515" i="29"/>
  <c r="K516" i="29"/>
  <c r="K517" i="29"/>
  <c r="K518" i="29"/>
  <c r="K519" i="29"/>
  <c r="K520" i="29"/>
  <c r="K521" i="29"/>
  <c r="K522" i="29"/>
  <c r="K523" i="29"/>
  <c r="K524" i="29"/>
  <c r="K525" i="29"/>
  <c r="K526" i="29"/>
  <c r="K527" i="29"/>
  <c r="K528" i="29"/>
  <c r="K529" i="29"/>
  <c r="K530" i="29"/>
  <c r="K531" i="29"/>
  <c r="K532" i="29"/>
  <c r="K533" i="29"/>
  <c r="K534" i="29"/>
  <c r="K535" i="29"/>
  <c r="K536" i="29"/>
  <c r="K537" i="29"/>
  <c r="K538" i="29"/>
  <c r="K539" i="29"/>
  <c r="K540" i="29"/>
  <c r="K541" i="29"/>
  <c r="K542" i="29"/>
  <c r="K543" i="29"/>
  <c r="K544" i="29"/>
  <c r="K545" i="29"/>
  <c r="K546" i="29"/>
  <c r="K547" i="29"/>
  <c r="K548" i="29"/>
  <c r="K549" i="29"/>
  <c r="K550" i="29"/>
  <c r="K551" i="29"/>
  <c r="K552" i="29"/>
  <c r="K553" i="29"/>
  <c r="K554" i="29"/>
  <c r="K555" i="29"/>
  <c r="K556" i="29"/>
  <c r="K557" i="29"/>
  <c r="K558" i="29"/>
  <c r="K559" i="29"/>
  <c r="K560" i="29"/>
  <c r="K561" i="29"/>
  <c r="K562" i="29"/>
  <c r="K563" i="29"/>
  <c r="K564" i="29"/>
  <c r="K565" i="29"/>
  <c r="K566" i="29"/>
  <c r="K567" i="29"/>
  <c r="K568" i="29"/>
  <c r="K569" i="29"/>
  <c r="K570" i="29"/>
  <c r="K571" i="29"/>
  <c r="K572" i="29"/>
  <c r="K573" i="29"/>
  <c r="K574" i="29"/>
  <c r="K575" i="29"/>
  <c r="K576" i="29"/>
  <c r="K577" i="29"/>
  <c r="K578" i="29"/>
  <c r="K579" i="29"/>
  <c r="K580" i="29"/>
  <c r="K581" i="29"/>
  <c r="K582" i="29"/>
  <c r="K583" i="29"/>
  <c r="K584" i="29"/>
  <c r="K585" i="29"/>
  <c r="K586" i="29"/>
  <c r="K587" i="29"/>
  <c r="K588" i="29"/>
  <c r="K589" i="29"/>
  <c r="K590" i="29"/>
  <c r="K591" i="29"/>
  <c r="K592" i="29"/>
  <c r="K593" i="29"/>
  <c r="K594" i="29"/>
  <c r="K595" i="29"/>
  <c r="K596" i="29"/>
  <c r="K597" i="29"/>
  <c r="K598" i="29"/>
  <c r="K599" i="29"/>
  <c r="K600" i="29"/>
  <c r="K601" i="29"/>
  <c r="K602" i="29"/>
  <c r="K603" i="29"/>
  <c r="K604" i="29"/>
  <c r="K605" i="29"/>
  <c r="K606" i="29"/>
  <c r="K607" i="29"/>
  <c r="K608" i="29"/>
  <c r="K609" i="29"/>
  <c r="K610" i="29"/>
  <c r="K611" i="29"/>
  <c r="K612" i="29"/>
  <c r="K613" i="29"/>
  <c r="K614" i="29"/>
  <c r="K615" i="29"/>
  <c r="K616" i="29"/>
  <c r="K617" i="29"/>
  <c r="K618" i="29"/>
  <c r="K619" i="29"/>
  <c r="K620" i="29"/>
  <c r="K621" i="29"/>
  <c r="K622" i="29"/>
  <c r="K623" i="29"/>
  <c r="K624" i="29"/>
  <c r="K625" i="29"/>
  <c r="K626" i="29"/>
  <c r="K627" i="29"/>
  <c r="K628" i="29"/>
  <c r="K629" i="29"/>
  <c r="K630" i="29"/>
  <c r="K631" i="29"/>
  <c r="K632" i="29"/>
  <c r="K633" i="29"/>
  <c r="K634" i="29"/>
  <c r="K635" i="29"/>
  <c r="K636" i="29"/>
  <c r="K637" i="29"/>
  <c r="K638" i="29"/>
  <c r="K639" i="29"/>
  <c r="K640" i="29"/>
  <c r="K641" i="29"/>
  <c r="K642" i="29"/>
  <c r="K643" i="29"/>
  <c r="K644" i="29"/>
  <c r="K645" i="29"/>
  <c r="K646" i="29"/>
  <c r="K647" i="29"/>
  <c r="K648" i="29"/>
  <c r="K649" i="29"/>
  <c r="K650" i="29"/>
  <c r="K651" i="29"/>
  <c r="K652" i="29"/>
  <c r="K653" i="29"/>
  <c r="K654" i="29"/>
  <c r="K655" i="29"/>
  <c r="K656" i="29"/>
  <c r="K657" i="29"/>
  <c r="K658" i="29"/>
  <c r="K659" i="29"/>
  <c r="K660" i="29"/>
  <c r="K661" i="29"/>
  <c r="K662" i="29"/>
  <c r="K663" i="29"/>
  <c r="K664" i="29"/>
  <c r="K665" i="29"/>
  <c r="K666" i="29"/>
  <c r="K667" i="29"/>
  <c r="K668" i="29"/>
  <c r="K669" i="29"/>
  <c r="K670" i="29"/>
  <c r="K671" i="29"/>
  <c r="K672" i="29"/>
  <c r="K673" i="29"/>
  <c r="K674" i="29"/>
  <c r="K675" i="29"/>
  <c r="K676" i="29"/>
  <c r="K677" i="29"/>
  <c r="K678" i="29"/>
  <c r="K679" i="29"/>
  <c r="K680" i="29"/>
  <c r="K681" i="29"/>
  <c r="K682" i="29"/>
  <c r="K683" i="29"/>
  <c r="K684" i="29"/>
  <c r="K685" i="29"/>
  <c r="K686" i="29"/>
  <c r="K687" i="29"/>
  <c r="K688" i="29"/>
  <c r="K689" i="29"/>
  <c r="K690" i="29"/>
  <c r="K691" i="29"/>
  <c r="K692" i="29"/>
  <c r="K693" i="29"/>
  <c r="K694" i="29"/>
  <c r="K695" i="29"/>
  <c r="K696" i="29"/>
  <c r="K697" i="29"/>
  <c r="K698" i="29"/>
  <c r="K699" i="29"/>
  <c r="K700" i="29"/>
  <c r="K701" i="29"/>
  <c r="K702" i="29"/>
  <c r="K703" i="29"/>
  <c r="K704" i="29"/>
  <c r="K705" i="29"/>
  <c r="K706" i="29"/>
  <c r="K707" i="29"/>
  <c r="K708" i="29"/>
  <c r="K709" i="29"/>
  <c r="K710" i="29"/>
  <c r="K711" i="29"/>
  <c r="K712" i="29"/>
  <c r="K713" i="29"/>
  <c r="K714" i="29"/>
  <c r="K715" i="29"/>
  <c r="K716" i="29"/>
  <c r="K717" i="29"/>
  <c r="K718" i="29"/>
  <c r="K719" i="29"/>
  <c r="K720" i="29"/>
  <c r="K721" i="29"/>
  <c r="K722" i="29"/>
  <c r="K723" i="29"/>
  <c r="K724" i="29"/>
  <c r="K725" i="29"/>
  <c r="K726" i="29"/>
  <c r="K727" i="29"/>
  <c r="K728" i="29"/>
  <c r="K729" i="29"/>
  <c r="K730" i="29"/>
  <c r="K731" i="29"/>
  <c r="K732" i="29"/>
  <c r="K733" i="29"/>
  <c r="K734" i="29"/>
  <c r="K735" i="29"/>
  <c r="K736" i="29"/>
  <c r="K737" i="29"/>
  <c r="K738" i="29"/>
  <c r="K739" i="29"/>
  <c r="K740" i="29"/>
  <c r="K741" i="29"/>
  <c r="K742" i="29"/>
  <c r="K743" i="29"/>
  <c r="K744" i="29"/>
  <c r="K745" i="29"/>
  <c r="K746" i="29"/>
  <c r="K747" i="29"/>
  <c r="K748" i="29"/>
  <c r="K749" i="29"/>
  <c r="K750" i="29"/>
  <c r="K751" i="29"/>
  <c r="K752" i="29"/>
  <c r="K753" i="29"/>
  <c r="K754" i="29"/>
  <c r="K755" i="29"/>
  <c r="K756" i="29"/>
  <c r="K757" i="29"/>
  <c r="K758" i="29"/>
  <c r="K759" i="29"/>
  <c r="K760" i="29"/>
  <c r="K761" i="29"/>
  <c r="K762" i="29"/>
  <c r="K763" i="29"/>
  <c r="K764" i="29"/>
  <c r="K765" i="29"/>
  <c r="K766" i="29"/>
  <c r="K767" i="29"/>
  <c r="K768" i="29"/>
  <c r="K769" i="29"/>
  <c r="K770" i="29"/>
  <c r="K771" i="29"/>
  <c r="K772" i="29"/>
  <c r="K773" i="29"/>
  <c r="K774" i="29"/>
  <c r="K775" i="29"/>
  <c r="K776" i="29"/>
  <c r="K777" i="29"/>
  <c r="K778" i="29"/>
  <c r="K779" i="29"/>
  <c r="K780" i="29"/>
  <c r="K781" i="29"/>
  <c r="K782" i="29"/>
  <c r="K783" i="29"/>
  <c r="K784" i="29"/>
  <c r="K785" i="29"/>
  <c r="K786" i="29"/>
  <c r="K787" i="29"/>
  <c r="K788" i="29"/>
  <c r="K789" i="29"/>
  <c r="K790" i="29"/>
  <c r="K791" i="29"/>
  <c r="K792" i="29"/>
  <c r="K793" i="29"/>
  <c r="K794" i="29"/>
  <c r="K795" i="29"/>
  <c r="K796" i="29"/>
  <c r="K797" i="29"/>
  <c r="K798" i="29"/>
  <c r="K799" i="29"/>
  <c r="K800" i="29"/>
  <c r="K801" i="29"/>
  <c r="K802" i="29"/>
  <c r="K803" i="29"/>
  <c r="K804" i="29"/>
  <c r="K805" i="29"/>
  <c r="K806" i="29"/>
  <c r="K807" i="29"/>
  <c r="K808" i="29"/>
  <c r="K809" i="29"/>
  <c r="K810" i="29"/>
  <c r="K811" i="29"/>
  <c r="K812" i="29"/>
  <c r="K813" i="29"/>
  <c r="K814" i="29"/>
  <c r="K815" i="29"/>
  <c r="K816" i="29"/>
  <c r="K817" i="29"/>
  <c r="K818" i="29"/>
  <c r="K819" i="29"/>
  <c r="K820" i="29"/>
  <c r="K821" i="29"/>
  <c r="K822" i="29"/>
  <c r="K823" i="29"/>
  <c r="K824" i="29"/>
  <c r="K825" i="29"/>
  <c r="K826" i="29"/>
  <c r="K827" i="29"/>
  <c r="K828" i="29"/>
  <c r="K829" i="29"/>
  <c r="K830" i="29"/>
  <c r="K831" i="29"/>
  <c r="K832" i="29"/>
  <c r="K833" i="29"/>
  <c r="K834" i="29"/>
  <c r="K835" i="29"/>
  <c r="K836" i="29"/>
  <c r="K837" i="29"/>
  <c r="K838" i="29"/>
  <c r="K839" i="29"/>
  <c r="K840" i="29"/>
  <c r="K841" i="29"/>
  <c r="K842" i="29"/>
  <c r="K843" i="29"/>
  <c r="K844" i="29"/>
  <c r="K845" i="29"/>
  <c r="K846" i="29"/>
  <c r="K847" i="29"/>
  <c r="K848" i="29"/>
  <c r="K849" i="29"/>
  <c r="K850" i="29"/>
  <c r="K851" i="29"/>
  <c r="K852" i="29"/>
  <c r="K853" i="29"/>
  <c r="K854" i="29"/>
  <c r="K855" i="29"/>
  <c r="K856" i="29"/>
  <c r="K857" i="29"/>
  <c r="K858" i="29"/>
  <c r="K859" i="29"/>
  <c r="K860" i="29"/>
  <c r="K861" i="29"/>
  <c r="K862" i="29"/>
  <c r="K863" i="29"/>
  <c r="K864" i="29"/>
  <c r="K865" i="29"/>
  <c r="K866" i="29"/>
  <c r="K867" i="29"/>
  <c r="K868" i="29"/>
  <c r="K869" i="29"/>
  <c r="K870" i="29"/>
  <c r="K871" i="29"/>
  <c r="K872" i="29"/>
  <c r="K873" i="29"/>
  <c r="K874" i="29"/>
  <c r="K875" i="29"/>
  <c r="K876" i="29"/>
  <c r="K877" i="29"/>
  <c r="K878" i="29"/>
  <c r="K879" i="29"/>
  <c r="K880" i="29"/>
  <c r="K881" i="29"/>
  <c r="K882" i="29"/>
  <c r="K883" i="29"/>
  <c r="K884" i="29"/>
  <c r="K885" i="29"/>
  <c r="K886" i="29"/>
  <c r="K887" i="29"/>
  <c r="K888" i="29"/>
  <c r="K889" i="29"/>
  <c r="K890" i="29"/>
  <c r="K891" i="29"/>
  <c r="K892" i="29"/>
  <c r="K893" i="29"/>
  <c r="K894" i="29"/>
  <c r="K895" i="29"/>
  <c r="K896" i="29"/>
  <c r="K897" i="29"/>
  <c r="K898" i="29"/>
  <c r="K899" i="29"/>
  <c r="K900" i="29"/>
  <c r="K901" i="29"/>
  <c r="K902" i="29"/>
  <c r="K903" i="29"/>
  <c r="K904" i="29"/>
  <c r="K905" i="29"/>
  <c r="K906" i="29"/>
  <c r="K907" i="29"/>
  <c r="K908" i="29"/>
  <c r="K909" i="29"/>
  <c r="K910" i="29"/>
  <c r="K911" i="29"/>
  <c r="K912" i="29"/>
  <c r="K913" i="29"/>
  <c r="K914" i="29"/>
  <c r="K915" i="29"/>
  <c r="K916" i="29"/>
  <c r="K917" i="29"/>
  <c r="K918" i="29"/>
  <c r="K919" i="29"/>
  <c r="K920" i="29"/>
  <c r="K921" i="29"/>
  <c r="K922" i="29"/>
  <c r="K923" i="29"/>
  <c r="K924" i="29"/>
  <c r="K925" i="29"/>
  <c r="K926" i="29"/>
  <c r="K927" i="29"/>
  <c r="K928" i="29"/>
  <c r="K929" i="29"/>
  <c r="K930" i="29"/>
  <c r="K931" i="29"/>
  <c r="K932" i="29"/>
  <c r="K933" i="29"/>
  <c r="K934" i="29"/>
  <c r="K935" i="29"/>
  <c r="K936" i="29"/>
  <c r="K937" i="29"/>
  <c r="K938" i="29"/>
  <c r="K939" i="29"/>
  <c r="K940" i="29"/>
  <c r="K941" i="29"/>
  <c r="K942" i="29"/>
  <c r="K943" i="29"/>
  <c r="K944" i="29"/>
  <c r="K945" i="29"/>
  <c r="K946" i="29"/>
  <c r="K947" i="29"/>
  <c r="K948" i="29"/>
  <c r="K949" i="29"/>
  <c r="K950" i="29"/>
  <c r="K951" i="29"/>
  <c r="K952" i="29"/>
  <c r="K953" i="29"/>
  <c r="K954" i="29"/>
  <c r="K955" i="29"/>
  <c r="K956" i="29"/>
  <c r="K957" i="29"/>
  <c r="K958" i="29"/>
  <c r="K959" i="29"/>
  <c r="K960" i="29"/>
  <c r="K961" i="29"/>
  <c r="K962" i="29"/>
  <c r="K963" i="29"/>
  <c r="K964" i="29"/>
  <c r="K965" i="29"/>
  <c r="K966" i="29"/>
  <c r="K967" i="29"/>
  <c r="K968" i="29"/>
  <c r="K969" i="29"/>
  <c r="K970" i="29"/>
  <c r="K971" i="29"/>
  <c r="K972" i="29"/>
  <c r="K973" i="29"/>
  <c r="K974" i="29"/>
  <c r="K975" i="29"/>
  <c r="K976" i="29"/>
  <c r="K977" i="29"/>
  <c r="K978" i="29"/>
  <c r="K979" i="29"/>
  <c r="K980" i="29"/>
  <c r="K981" i="29"/>
  <c r="K982" i="29"/>
  <c r="K983" i="29"/>
  <c r="K984" i="29"/>
  <c r="K985" i="29"/>
  <c r="K986" i="29"/>
  <c r="K987" i="29"/>
  <c r="K988" i="29"/>
  <c r="K989" i="29"/>
  <c r="K990" i="29"/>
  <c r="K991" i="29"/>
  <c r="K992" i="29"/>
  <c r="K993" i="29"/>
  <c r="K994" i="29"/>
  <c r="K995" i="29"/>
  <c r="K996" i="29"/>
  <c r="K997" i="29"/>
  <c r="K998" i="29"/>
  <c r="K999" i="29"/>
  <c r="K1000" i="29"/>
  <c r="K1001" i="29"/>
  <c r="K1002" i="29"/>
  <c r="K1003" i="29"/>
  <c r="K1004" i="29"/>
  <c r="K1005" i="29"/>
  <c r="K1006" i="29"/>
  <c r="K1007" i="29"/>
  <c r="K1008" i="29"/>
  <c r="K1009" i="29"/>
  <c r="K1010" i="29"/>
  <c r="K1011" i="29"/>
  <c r="C2" i="30" l="1"/>
  <c r="L1011" i="29"/>
  <c r="L1010" i="29"/>
  <c r="L1009" i="29"/>
  <c r="L1008" i="29"/>
  <c r="L1007" i="29"/>
  <c r="L1006" i="29"/>
  <c r="L1005" i="29"/>
  <c r="L1004" i="29"/>
  <c r="L1003" i="29"/>
  <c r="L1002" i="29"/>
  <c r="L1001" i="29"/>
  <c r="L1000" i="29"/>
  <c r="L999" i="29"/>
  <c r="L998" i="29"/>
  <c r="L997" i="29"/>
  <c r="L996" i="29"/>
  <c r="L995" i="29"/>
  <c r="L994" i="29"/>
  <c r="L993" i="29"/>
  <c r="L992" i="29"/>
  <c r="L991" i="29"/>
  <c r="L990" i="29"/>
  <c r="L989" i="29"/>
  <c r="L988" i="29"/>
  <c r="L987" i="29"/>
  <c r="L986" i="29"/>
  <c r="L985" i="29"/>
  <c r="L984" i="29"/>
  <c r="L983" i="29"/>
  <c r="L982" i="29"/>
  <c r="L981" i="29"/>
  <c r="L980" i="29"/>
  <c r="L979" i="29"/>
  <c r="L978" i="29"/>
  <c r="L977" i="29"/>
  <c r="L976" i="29"/>
  <c r="L975" i="29"/>
  <c r="L974" i="29"/>
  <c r="L973" i="29"/>
  <c r="L972" i="29"/>
  <c r="L971" i="29"/>
  <c r="L970" i="29"/>
  <c r="L969" i="29"/>
  <c r="L968" i="29"/>
  <c r="L967" i="29"/>
  <c r="L966" i="29"/>
  <c r="L965" i="29"/>
  <c r="L964" i="29"/>
  <c r="L963" i="29"/>
  <c r="L962" i="29"/>
  <c r="L961" i="29"/>
  <c r="L960" i="29"/>
  <c r="L959" i="29"/>
  <c r="L958" i="29"/>
  <c r="L957" i="29"/>
  <c r="L956" i="29"/>
  <c r="L955" i="29"/>
  <c r="L954" i="29"/>
  <c r="L953" i="29"/>
  <c r="L952" i="29"/>
  <c r="L951" i="29"/>
  <c r="L950" i="29"/>
  <c r="L949" i="29"/>
  <c r="L948" i="29"/>
  <c r="L947" i="29"/>
  <c r="L946" i="29"/>
  <c r="L945" i="29"/>
  <c r="L944" i="29"/>
  <c r="L943" i="29"/>
  <c r="L942" i="29"/>
  <c r="L941" i="29"/>
  <c r="L940" i="29"/>
  <c r="L939" i="29"/>
  <c r="L938" i="29"/>
  <c r="L937" i="29"/>
  <c r="L936" i="29"/>
  <c r="L935" i="29"/>
  <c r="L934" i="29"/>
  <c r="L933" i="29"/>
  <c r="L932" i="29"/>
  <c r="L931" i="29"/>
  <c r="L930" i="29"/>
  <c r="L929" i="29"/>
  <c r="L928" i="29"/>
  <c r="L927" i="29"/>
  <c r="L926" i="29"/>
  <c r="L925" i="29"/>
  <c r="L924" i="29"/>
  <c r="L923" i="29"/>
  <c r="L922" i="29"/>
  <c r="L921" i="29"/>
  <c r="L920" i="29"/>
  <c r="L919" i="29"/>
  <c r="L918" i="29"/>
  <c r="L917" i="29"/>
  <c r="L916" i="29"/>
  <c r="L915" i="29"/>
  <c r="L914" i="29"/>
  <c r="L913" i="29"/>
  <c r="L912" i="29"/>
  <c r="L911" i="29"/>
  <c r="L910" i="29"/>
  <c r="L909" i="29"/>
  <c r="L908" i="29"/>
  <c r="L907" i="29"/>
  <c r="L906" i="29"/>
  <c r="L905" i="29"/>
  <c r="L904" i="29"/>
  <c r="L903" i="29"/>
  <c r="L902" i="29"/>
  <c r="L901" i="29"/>
  <c r="L900" i="29"/>
  <c r="L899" i="29"/>
  <c r="L898" i="29"/>
  <c r="L897" i="29"/>
  <c r="L896" i="29"/>
  <c r="L895" i="29"/>
  <c r="L894" i="29"/>
  <c r="L893" i="29"/>
  <c r="L892" i="29"/>
  <c r="L891" i="29"/>
  <c r="L890" i="29"/>
  <c r="L889" i="29"/>
  <c r="L888" i="29"/>
  <c r="L887" i="29"/>
  <c r="L886" i="29"/>
  <c r="L885" i="29"/>
  <c r="L884" i="29"/>
  <c r="L883" i="29"/>
  <c r="L882" i="29"/>
  <c r="L881" i="29"/>
  <c r="L880" i="29"/>
  <c r="L879" i="29"/>
  <c r="L878" i="29"/>
  <c r="L877" i="29"/>
  <c r="L876" i="29"/>
  <c r="L875" i="29"/>
  <c r="L874" i="29"/>
  <c r="L873" i="29"/>
  <c r="L872" i="29"/>
  <c r="L871" i="29"/>
  <c r="L870" i="29"/>
  <c r="L869" i="29"/>
  <c r="L868" i="29"/>
  <c r="L867" i="29"/>
  <c r="L866" i="29"/>
  <c r="L865" i="29"/>
  <c r="L864" i="29"/>
  <c r="L863" i="29"/>
  <c r="L862" i="29"/>
  <c r="L861" i="29"/>
  <c r="L860" i="29"/>
  <c r="L859" i="29"/>
  <c r="L858" i="29"/>
  <c r="L857" i="29"/>
  <c r="L856" i="29"/>
  <c r="L855" i="29"/>
  <c r="L854" i="29"/>
  <c r="L853" i="29"/>
  <c r="L852" i="29"/>
  <c r="L851" i="29"/>
  <c r="L850" i="29"/>
  <c r="L849" i="29"/>
  <c r="L848" i="29"/>
  <c r="L847" i="29"/>
  <c r="L846" i="29"/>
  <c r="L845" i="29"/>
  <c r="L844" i="29"/>
  <c r="L843" i="29"/>
  <c r="L842" i="29"/>
  <c r="L841" i="29"/>
  <c r="L840" i="29"/>
  <c r="L839" i="29"/>
  <c r="L838" i="29"/>
  <c r="L837" i="29"/>
  <c r="L836" i="29"/>
  <c r="L835" i="29"/>
  <c r="L834" i="29"/>
  <c r="L833" i="29"/>
  <c r="L832" i="29"/>
  <c r="L831" i="29"/>
  <c r="L830" i="29"/>
  <c r="L829" i="29"/>
  <c r="L828" i="29"/>
  <c r="L827" i="29"/>
  <c r="L826" i="29"/>
  <c r="L825" i="29"/>
  <c r="L824" i="29"/>
  <c r="L823" i="29"/>
  <c r="L822" i="29"/>
  <c r="L821" i="29"/>
  <c r="L820" i="29"/>
  <c r="L819" i="29"/>
  <c r="L818" i="29"/>
  <c r="L817" i="29"/>
  <c r="L816" i="29"/>
  <c r="L815" i="29"/>
  <c r="L814" i="29"/>
  <c r="L813" i="29"/>
  <c r="L812" i="29"/>
  <c r="L811" i="29"/>
  <c r="L810" i="29"/>
  <c r="L809" i="29"/>
  <c r="L808" i="29"/>
  <c r="L807" i="29"/>
  <c r="L806" i="29"/>
  <c r="L805" i="29"/>
  <c r="L804" i="29"/>
  <c r="L803" i="29"/>
  <c r="L802" i="29"/>
  <c r="L801" i="29"/>
  <c r="L800" i="29"/>
  <c r="L799" i="29"/>
  <c r="L798" i="29"/>
  <c r="L797" i="29"/>
  <c r="L796" i="29"/>
  <c r="L795" i="29"/>
  <c r="L794" i="29"/>
  <c r="L793" i="29"/>
  <c r="L792" i="29"/>
  <c r="L791" i="29"/>
  <c r="L790" i="29"/>
  <c r="L789" i="29"/>
  <c r="L788" i="29"/>
  <c r="L787" i="29"/>
  <c r="L786" i="29"/>
  <c r="L785" i="29"/>
  <c r="L784" i="29"/>
  <c r="L783" i="29"/>
  <c r="L782" i="29"/>
  <c r="L781" i="29"/>
  <c r="L780" i="29"/>
  <c r="L779" i="29"/>
  <c r="L778" i="29"/>
  <c r="L777" i="29"/>
  <c r="L776" i="29"/>
  <c r="L775" i="29"/>
  <c r="L774" i="29"/>
  <c r="L773" i="29"/>
  <c r="L772" i="29"/>
  <c r="L771" i="29"/>
  <c r="L770" i="29"/>
  <c r="L769" i="29"/>
  <c r="L768" i="29"/>
  <c r="L767" i="29"/>
  <c r="L766" i="29"/>
  <c r="L765" i="29"/>
  <c r="L764" i="29"/>
  <c r="L763" i="29"/>
  <c r="L762" i="29"/>
  <c r="L761" i="29"/>
  <c r="L760" i="29"/>
  <c r="L759" i="29"/>
  <c r="L758" i="29"/>
  <c r="L757" i="29"/>
  <c r="L756" i="29"/>
  <c r="L755" i="29"/>
  <c r="L754" i="29"/>
  <c r="L753" i="29"/>
  <c r="L752" i="29"/>
  <c r="L751" i="29"/>
  <c r="L750" i="29"/>
  <c r="L749" i="29"/>
  <c r="L748" i="29"/>
  <c r="L747" i="29"/>
  <c r="L746" i="29"/>
  <c r="L745" i="29"/>
  <c r="L744" i="29"/>
  <c r="L743" i="29"/>
  <c r="L742" i="29"/>
  <c r="L741" i="29"/>
  <c r="L740" i="29"/>
  <c r="L739" i="29"/>
  <c r="L738" i="29"/>
  <c r="L737" i="29"/>
  <c r="L736" i="29"/>
  <c r="L735" i="29"/>
  <c r="L734" i="29"/>
  <c r="L733" i="29"/>
  <c r="L732" i="29"/>
  <c r="L731" i="29"/>
  <c r="L730" i="29"/>
  <c r="L729" i="29"/>
  <c r="L728" i="29"/>
  <c r="L727" i="29"/>
  <c r="L726" i="29"/>
  <c r="L725" i="29"/>
  <c r="L724" i="29"/>
  <c r="L723" i="29"/>
  <c r="L722" i="29"/>
  <c r="L721" i="29"/>
  <c r="L720" i="29"/>
  <c r="L719" i="29"/>
  <c r="L718" i="29"/>
  <c r="L717" i="29"/>
  <c r="L716" i="29"/>
  <c r="L715" i="29"/>
  <c r="L714" i="29"/>
  <c r="L713" i="29"/>
  <c r="L712" i="29"/>
  <c r="L711" i="29"/>
  <c r="L710" i="29"/>
  <c r="L709" i="29"/>
  <c r="L708" i="29"/>
  <c r="L707" i="29"/>
  <c r="L706" i="29"/>
  <c r="L705" i="29"/>
  <c r="L704" i="29"/>
  <c r="L703" i="29"/>
  <c r="L702" i="29"/>
  <c r="L701" i="29"/>
  <c r="L700" i="29"/>
  <c r="L699" i="29"/>
  <c r="L698" i="29"/>
  <c r="L697" i="29"/>
  <c r="L696" i="29"/>
  <c r="L695" i="29"/>
  <c r="L694" i="29"/>
  <c r="L693" i="29"/>
  <c r="L692" i="29"/>
  <c r="L691" i="29"/>
  <c r="L690" i="29"/>
  <c r="L689" i="29"/>
  <c r="L688" i="29"/>
  <c r="L687" i="29"/>
  <c r="L686" i="29"/>
  <c r="L685" i="29"/>
  <c r="L684" i="29"/>
  <c r="L683" i="29"/>
  <c r="L682" i="29"/>
  <c r="L681" i="29"/>
  <c r="L680" i="29"/>
  <c r="L679" i="29"/>
  <c r="L678" i="29"/>
  <c r="L677" i="29"/>
  <c r="L676" i="29"/>
  <c r="L675" i="29"/>
  <c r="L674" i="29"/>
  <c r="L673" i="29"/>
  <c r="L672" i="29"/>
  <c r="L671" i="29"/>
  <c r="L670" i="29"/>
  <c r="L669" i="29"/>
  <c r="L668" i="29"/>
  <c r="L667" i="29"/>
  <c r="L666" i="29"/>
  <c r="L665" i="29"/>
  <c r="L664" i="29"/>
  <c r="L663" i="29"/>
  <c r="L662" i="29"/>
  <c r="L661" i="29"/>
  <c r="L660" i="29"/>
  <c r="L659" i="29"/>
  <c r="L658" i="29"/>
  <c r="L657" i="29"/>
  <c r="L656" i="29"/>
  <c r="L655" i="29"/>
  <c r="L654" i="29"/>
  <c r="L653" i="29"/>
  <c r="L652" i="29"/>
  <c r="L651" i="29"/>
  <c r="L650" i="29"/>
  <c r="L649" i="29"/>
  <c r="L648" i="29"/>
  <c r="L647" i="29"/>
  <c r="L646" i="29"/>
  <c r="L645" i="29"/>
  <c r="L644" i="29"/>
  <c r="L643" i="29"/>
  <c r="L642" i="29"/>
  <c r="L641" i="29"/>
  <c r="L640" i="29"/>
  <c r="L639" i="29"/>
  <c r="L638" i="29"/>
  <c r="L637" i="29"/>
  <c r="L636" i="29"/>
  <c r="L635" i="29"/>
  <c r="L634" i="29"/>
  <c r="L633" i="29"/>
  <c r="L632" i="29"/>
  <c r="L631" i="29"/>
  <c r="L630" i="29"/>
  <c r="L629" i="29"/>
  <c r="L628" i="29"/>
  <c r="L627" i="29"/>
  <c r="L626" i="29"/>
  <c r="L625" i="29"/>
  <c r="L624" i="29"/>
  <c r="L623" i="29"/>
  <c r="L622" i="29"/>
  <c r="L621" i="29"/>
  <c r="L620" i="29"/>
  <c r="L619" i="29"/>
  <c r="L618" i="29"/>
  <c r="L617" i="29"/>
  <c r="L616" i="29"/>
  <c r="L615" i="29"/>
  <c r="L614" i="29"/>
  <c r="L613" i="29"/>
  <c r="L612" i="29"/>
  <c r="L611" i="29"/>
  <c r="L610" i="29"/>
  <c r="L609" i="29"/>
  <c r="L608" i="29"/>
  <c r="L607" i="29"/>
  <c r="L606" i="29"/>
  <c r="L605" i="29"/>
  <c r="L604" i="29"/>
  <c r="L603" i="29"/>
  <c r="L602" i="29"/>
  <c r="L601" i="29"/>
  <c r="L600" i="29"/>
  <c r="L599" i="29"/>
  <c r="L598" i="29"/>
  <c r="L597" i="29"/>
  <c r="L596" i="29"/>
  <c r="L595" i="29"/>
  <c r="L594" i="29"/>
  <c r="L593" i="29"/>
  <c r="L592" i="29"/>
  <c r="L591" i="29"/>
  <c r="L590" i="29"/>
  <c r="L589" i="29"/>
  <c r="L588" i="29"/>
  <c r="L587" i="29"/>
  <c r="L586" i="29"/>
  <c r="L585" i="29"/>
  <c r="L584" i="29"/>
  <c r="L583" i="29"/>
  <c r="L582" i="29"/>
  <c r="L581" i="29"/>
  <c r="L580" i="29"/>
  <c r="L579" i="29"/>
  <c r="L578" i="29"/>
  <c r="L577" i="29"/>
  <c r="L576" i="29"/>
  <c r="L575" i="29"/>
  <c r="L574" i="29"/>
  <c r="L573" i="29"/>
  <c r="L572" i="29"/>
  <c r="L571" i="29"/>
  <c r="L570" i="29"/>
  <c r="L569" i="29"/>
  <c r="L568" i="29"/>
  <c r="L567" i="29"/>
  <c r="L566" i="29"/>
  <c r="L565" i="29"/>
  <c r="L564" i="29"/>
  <c r="L563" i="29"/>
  <c r="L562" i="29"/>
  <c r="L561" i="29"/>
  <c r="L560" i="29"/>
  <c r="L559" i="29"/>
  <c r="L558" i="29"/>
  <c r="L557" i="29"/>
  <c r="L556" i="29"/>
  <c r="L555" i="29"/>
  <c r="L554" i="29"/>
  <c r="L553" i="29"/>
  <c r="L552" i="29"/>
  <c r="L551" i="29"/>
  <c r="L550" i="29"/>
  <c r="L549" i="29"/>
  <c r="L548" i="29"/>
  <c r="L547" i="29"/>
  <c r="L546" i="29"/>
  <c r="L545" i="29"/>
  <c r="L544" i="29"/>
  <c r="L543" i="29"/>
  <c r="L542" i="29"/>
  <c r="L541" i="29"/>
  <c r="L540" i="29"/>
  <c r="L539" i="29"/>
  <c r="L538" i="29"/>
  <c r="L537" i="29"/>
  <c r="L536" i="29"/>
  <c r="L535" i="29"/>
  <c r="L534" i="29"/>
  <c r="L533" i="29"/>
  <c r="L532" i="29"/>
  <c r="L531" i="29"/>
  <c r="L530" i="29"/>
  <c r="L529" i="29"/>
  <c r="L528" i="29"/>
  <c r="L527" i="29"/>
  <c r="L526" i="29"/>
  <c r="L525" i="29"/>
  <c r="L524" i="29"/>
  <c r="L523" i="29"/>
  <c r="L522" i="29"/>
  <c r="L521" i="29"/>
  <c r="L520" i="29"/>
  <c r="L519" i="29"/>
  <c r="L518" i="29"/>
  <c r="L517" i="29"/>
  <c r="L516" i="29"/>
  <c r="L515" i="29"/>
  <c r="L514" i="29"/>
  <c r="L513" i="29"/>
  <c r="L512" i="29"/>
  <c r="L511" i="29"/>
  <c r="L510" i="29"/>
  <c r="L509" i="29"/>
  <c r="L508" i="29"/>
  <c r="L507" i="29"/>
  <c r="L506" i="29"/>
  <c r="L505" i="29"/>
  <c r="L504" i="29"/>
  <c r="L503" i="29"/>
  <c r="L502" i="29"/>
  <c r="L501" i="29"/>
  <c r="L500" i="29"/>
  <c r="L499" i="29"/>
  <c r="L498" i="29"/>
  <c r="L497" i="29"/>
  <c r="L496" i="29"/>
  <c r="L495" i="29"/>
  <c r="L494" i="29"/>
  <c r="L493" i="29"/>
  <c r="L492" i="29"/>
  <c r="L491" i="29"/>
  <c r="L490" i="29"/>
  <c r="L489" i="29"/>
  <c r="L488" i="29"/>
  <c r="L487" i="29"/>
  <c r="L486" i="29"/>
  <c r="L485" i="29"/>
  <c r="L484" i="29"/>
  <c r="L483" i="29"/>
  <c r="L482" i="29"/>
  <c r="L481" i="29"/>
  <c r="L480" i="29"/>
  <c r="L479" i="29"/>
  <c r="L478" i="29"/>
  <c r="L477" i="29"/>
  <c r="L476" i="29"/>
  <c r="L475" i="29"/>
  <c r="L474" i="29"/>
  <c r="L473" i="29"/>
  <c r="L472" i="29"/>
  <c r="L471" i="29"/>
  <c r="L470" i="29"/>
  <c r="L469" i="29"/>
  <c r="L468" i="29"/>
  <c r="L467" i="29"/>
  <c r="L466" i="29"/>
  <c r="L465" i="29"/>
  <c r="L464" i="29"/>
  <c r="L463" i="29"/>
  <c r="L462" i="29"/>
  <c r="L461" i="29"/>
  <c r="L460" i="29"/>
  <c r="L459" i="29"/>
  <c r="L458" i="29"/>
  <c r="L457" i="29"/>
  <c r="L456" i="29"/>
  <c r="L455" i="29"/>
  <c r="L454" i="29"/>
  <c r="L453" i="29"/>
  <c r="L452" i="29"/>
  <c r="L451" i="29"/>
  <c r="L450" i="29"/>
  <c r="L449" i="29"/>
  <c r="L448" i="29"/>
  <c r="L447" i="29"/>
  <c r="L446" i="29"/>
  <c r="L445" i="29"/>
  <c r="L444" i="29"/>
  <c r="L443" i="29"/>
  <c r="L442" i="29"/>
  <c r="L441" i="29"/>
  <c r="L440" i="29"/>
  <c r="L439" i="29"/>
  <c r="L438" i="29"/>
  <c r="L437" i="29"/>
  <c r="L436" i="29"/>
  <c r="L435" i="29"/>
  <c r="L434" i="29"/>
  <c r="L433" i="29"/>
  <c r="L432" i="29"/>
  <c r="L431" i="29"/>
  <c r="L430" i="29"/>
  <c r="L429" i="29"/>
  <c r="L428" i="29"/>
  <c r="L427" i="29"/>
  <c r="L426" i="29"/>
  <c r="L425" i="29"/>
  <c r="L424" i="29"/>
  <c r="L423" i="29"/>
  <c r="L422" i="29"/>
  <c r="L421" i="29"/>
  <c r="L420" i="29"/>
  <c r="L419" i="29"/>
  <c r="L418" i="29"/>
  <c r="L417" i="29"/>
  <c r="L416" i="29"/>
  <c r="L415" i="29"/>
  <c r="L414" i="29"/>
  <c r="L413" i="29"/>
  <c r="L412" i="29"/>
  <c r="L411" i="29"/>
  <c r="L410" i="29"/>
  <c r="L409" i="29"/>
  <c r="L408" i="29"/>
  <c r="L407" i="29"/>
  <c r="L406" i="29"/>
  <c r="L405" i="29"/>
  <c r="L404" i="29"/>
  <c r="L403" i="29"/>
  <c r="L402" i="29"/>
  <c r="L401" i="29"/>
  <c r="L400" i="29"/>
  <c r="L399" i="29"/>
  <c r="L398" i="29"/>
  <c r="L397" i="29"/>
  <c r="L396" i="29"/>
  <c r="L395" i="29"/>
  <c r="L394" i="29"/>
  <c r="L393" i="29"/>
  <c r="L392" i="29"/>
  <c r="L391" i="29"/>
  <c r="L390" i="29"/>
  <c r="L389" i="29"/>
  <c r="L388" i="29"/>
  <c r="L387" i="29"/>
  <c r="L386" i="29"/>
  <c r="L385" i="29"/>
  <c r="L384" i="29"/>
  <c r="L383" i="29"/>
  <c r="L382" i="29"/>
  <c r="L381" i="29"/>
  <c r="L380" i="29"/>
  <c r="L379" i="29"/>
  <c r="L378" i="29"/>
  <c r="L377" i="29"/>
  <c r="L376" i="29"/>
  <c r="L375" i="29"/>
  <c r="L374" i="29"/>
  <c r="L373" i="29"/>
  <c r="L372" i="29"/>
  <c r="L371" i="29"/>
  <c r="L370" i="29"/>
  <c r="L369" i="29"/>
  <c r="L368" i="29"/>
  <c r="L367" i="29"/>
  <c r="L366" i="29"/>
  <c r="L365" i="29"/>
  <c r="L364" i="29"/>
  <c r="L363" i="29"/>
  <c r="L362" i="29"/>
  <c r="L361" i="29"/>
  <c r="L360" i="29"/>
  <c r="L359" i="29"/>
  <c r="L358" i="29"/>
  <c r="L357" i="29"/>
  <c r="L356" i="29"/>
  <c r="L355" i="29"/>
  <c r="L354" i="29"/>
  <c r="L353" i="29"/>
  <c r="L352" i="29"/>
  <c r="L351" i="29"/>
  <c r="L350" i="29"/>
  <c r="L349" i="29"/>
  <c r="L348" i="29"/>
  <c r="L347" i="29"/>
  <c r="L346" i="29"/>
  <c r="L345" i="29"/>
  <c r="L344" i="29"/>
  <c r="L343" i="29"/>
  <c r="L342" i="29"/>
  <c r="L341" i="29"/>
  <c r="L340" i="29"/>
  <c r="L339" i="29"/>
  <c r="L338" i="29"/>
  <c r="L337" i="29"/>
  <c r="L336" i="29"/>
  <c r="L335" i="29"/>
  <c r="L334" i="29"/>
  <c r="L333" i="29"/>
  <c r="L332" i="29"/>
  <c r="L331" i="29"/>
  <c r="L330" i="29"/>
  <c r="L329" i="29"/>
  <c r="L328" i="29"/>
  <c r="L327" i="29"/>
  <c r="L326" i="29"/>
  <c r="L325" i="29"/>
  <c r="L324" i="29"/>
  <c r="L323" i="29"/>
  <c r="L322" i="29"/>
  <c r="L321" i="29"/>
  <c r="L320" i="29"/>
  <c r="L319" i="29"/>
  <c r="L318" i="29"/>
  <c r="L317" i="29"/>
  <c r="L316" i="29"/>
  <c r="L315" i="29"/>
  <c r="L314" i="29"/>
  <c r="L313" i="29"/>
  <c r="L312" i="29"/>
  <c r="L311" i="29"/>
  <c r="L310" i="29"/>
  <c r="L309" i="29"/>
  <c r="L308" i="29"/>
  <c r="L307" i="29"/>
  <c r="L306" i="29"/>
  <c r="L305" i="29"/>
  <c r="L304" i="29"/>
  <c r="L303" i="29"/>
  <c r="L302" i="29"/>
  <c r="L301" i="29"/>
  <c r="L300" i="29"/>
  <c r="L299" i="29"/>
  <c r="L298" i="29"/>
  <c r="L297" i="29"/>
  <c r="L296" i="29"/>
  <c r="L295" i="29"/>
  <c r="L294" i="29"/>
  <c r="L293" i="29"/>
  <c r="L292" i="29"/>
  <c r="L291" i="29"/>
  <c r="L290" i="29"/>
  <c r="L289" i="29"/>
  <c r="L288" i="29"/>
  <c r="L287" i="29"/>
  <c r="L286" i="29"/>
  <c r="L285" i="29"/>
  <c r="L284" i="29"/>
  <c r="L283" i="29"/>
  <c r="L282" i="29"/>
  <c r="L281" i="29"/>
  <c r="L280" i="29"/>
  <c r="L279" i="29"/>
  <c r="L278" i="29"/>
  <c r="L277" i="29"/>
  <c r="L276" i="29"/>
  <c r="L275" i="29"/>
  <c r="L274" i="29"/>
  <c r="L273" i="29"/>
  <c r="L272" i="29"/>
  <c r="L271" i="29"/>
  <c r="L270" i="29"/>
  <c r="L269" i="29"/>
  <c r="L268" i="29"/>
  <c r="L267" i="29"/>
  <c r="L266" i="29"/>
  <c r="L265" i="29"/>
  <c r="L264" i="29"/>
  <c r="L263" i="29"/>
  <c r="L262" i="29"/>
  <c r="L261" i="29"/>
  <c r="L260" i="29"/>
  <c r="L259" i="29"/>
  <c r="L258" i="29"/>
  <c r="L257" i="29"/>
  <c r="L256" i="29"/>
  <c r="L255" i="29"/>
  <c r="L254" i="29"/>
  <c r="L253" i="29"/>
  <c r="L252" i="29"/>
  <c r="L251" i="29"/>
  <c r="L250" i="29"/>
  <c r="L249" i="29"/>
  <c r="L248" i="29"/>
  <c r="L247" i="29"/>
  <c r="L246" i="29"/>
  <c r="L245" i="29"/>
  <c r="L244" i="29"/>
  <c r="L243" i="29"/>
  <c r="L242" i="29"/>
  <c r="L241" i="29"/>
  <c r="L240" i="29"/>
  <c r="L239" i="29"/>
  <c r="L238" i="29"/>
  <c r="L237" i="29"/>
  <c r="L236" i="29"/>
  <c r="L235" i="29"/>
  <c r="L234" i="29"/>
  <c r="L233" i="29"/>
  <c r="L232" i="29"/>
  <c r="L231" i="29"/>
  <c r="L230" i="29"/>
  <c r="L229" i="29"/>
  <c r="L228" i="29"/>
  <c r="L227" i="29"/>
  <c r="L226" i="29"/>
  <c r="L225" i="29"/>
  <c r="L224" i="29"/>
  <c r="L223" i="29"/>
  <c r="L222" i="29"/>
  <c r="L221" i="29"/>
  <c r="L220" i="29"/>
  <c r="L219" i="29"/>
  <c r="L218" i="29"/>
  <c r="L217" i="29"/>
  <c r="L216" i="29"/>
  <c r="L215" i="29"/>
  <c r="L214" i="29"/>
  <c r="L213" i="29"/>
  <c r="L212" i="29"/>
  <c r="L211" i="29"/>
  <c r="L210" i="29"/>
  <c r="L209" i="29"/>
  <c r="L208" i="29"/>
  <c r="L207" i="29"/>
  <c r="L206" i="29"/>
  <c r="L205" i="29"/>
  <c r="L204" i="29"/>
  <c r="L203" i="29"/>
  <c r="L202" i="29"/>
  <c r="L201" i="29"/>
  <c r="L200" i="29"/>
  <c r="L199" i="29"/>
  <c r="L198" i="29"/>
  <c r="L197" i="29"/>
  <c r="L196" i="29"/>
  <c r="L195" i="29"/>
  <c r="L194" i="29"/>
  <c r="L193" i="29"/>
  <c r="L192" i="29"/>
  <c r="L191" i="29"/>
  <c r="L190" i="29"/>
  <c r="L189" i="29"/>
  <c r="L188" i="29"/>
  <c r="L187" i="29"/>
  <c r="L186" i="29"/>
  <c r="L185" i="29"/>
  <c r="L184" i="29"/>
  <c r="L183" i="29"/>
  <c r="L182" i="29"/>
  <c r="L181" i="29"/>
  <c r="L180" i="29"/>
  <c r="L179" i="29"/>
  <c r="L178" i="29"/>
  <c r="L177" i="29"/>
  <c r="L176" i="29"/>
  <c r="L175" i="29"/>
  <c r="L174" i="29"/>
  <c r="L173" i="29"/>
  <c r="L172" i="29"/>
  <c r="L171" i="29"/>
  <c r="L170" i="29"/>
  <c r="L169" i="29"/>
  <c r="L168" i="29"/>
  <c r="L167" i="29"/>
  <c r="L166" i="29"/>
  <c r="L165" i="29"/>
  <c r="L164" i="29"/>
  <c r="L163" i="29"/>
  <c r="L162" i="29"/>
  <c r="L161" i="29"/>
  <c r="L160" i="29"/>
  <c r="L159" i="29"/>
  <c r="L158" i="29"/>
  <c r="L157" i="29"/>
  <c r="L156" i="29"/>
  <c r="L155" i="29"/>
  <c r="L154" i="29"/>
  <c r="L153" i="29"/>
  <c r="L152" i="29"/>
  <c r="L151" i="29"/>
  <c r="L150" i="29"/>
  <c r="L149" i="29"/>
  <c r="L148" i="29"/>
  <c r="L147" i="29"/>
  <c r="L146" i="29"/>
  <c r="L145" i="29"/>
  <c r="L144" i="29"/>
  <c r="L143" i="29"/>
  <c r="L142" i="29"/>
  <c r="L141" i="29"/>
  <c r="L140" i="29"/>
  <c r="L139" i="29"/>
  <c r="L138" i="29"/>
  <c r="L137" i="29"/>
  <c r="L136" i="29"/>
  <c r="L135" i="29"/>
  <c r="L134" i="29"/>
  <c r="L133" i="29"/>
  <c r="L132" i="29"/>
  <c r="L131" i="29"/>
  <c r="L130" i="29"/>
  <c r="L129" i="29"/>
  <c r="L128" i="29"/>
  <c r="L127" i="29"/>
  <c r="L126" i="29"/>
  <c r="L125" i="29"/>
  <c r="L124" i="29"/>
  <c r="L123" i="29"/>
  <c r="L122" i="29"/>
  <c r="L121" i="29"/>
  <c r="L120" i="29"/>
  <c r="L119" i="29"/>
  <c r="L118" i="29"/>
  <c r="L117" i="29"/>
  <c r="L116" i="29"/>
  <c r="L115" i="29"/>
  <c r="L114" i="29"/>
  <c r="L113" i="29"/>
  <c r="L112" i="29"/>
  <c r="L111" i="29"/>
  <c r="L110" i="29"/>
  <c r="L109" i="29"/>
  <c r="L108" i="29"/>
  <c r="L107" i="29"/>
  <c r="L106" i="29"/>
  <c r="L105" i="29"/>
  <c r="L104" i="29"/>
  <c r="L103" i="29"/>
  <c r="L102" i="29"/>
  <c r="L101" i="29"/>
  <c r="L100" i="29"/>
  <c r="L99" i="29"/>
  <c r="L98" i="29"/>
  <c r="L97" i="29"/>
  <c r="L96" i="29"/>
  <c r="L95" i="29"/>
  <c r="L94" i="29"/>
  <c r="L93" i="29"/>
  <c r="L92" i="29"/>
  <c r="L91" i="29"/>
  <c r="L90" i="29"/>
  <c r="L89" i="29"/>
  <c r="L88" i="29"/>
  <c r="L32" i="29"/>
  <c r="K32" i="29" l="1"/>
  <c r="R25" i="29"/>
  <c r="C3" i="30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112" i="30"/>
  <c r="C113" i="30"/>
  <c r="C114" i="30"/>
  <c r="C115" i="30"/>
  <c r="C116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33" i="30"/>
  <c r="C134" i="30"/>
  <c r="C135" i="30"/>
  <c r="C136" i="30"/>
  <c r="C137" i="30"/>
  <c r="C138" i="30"/>
  <c r="C139" i="30"/>
  <c r="C140" i="30"/>
  <c r="C141" i="30"/>
  <c r="C142" i="30"/>
  <c r="C143" i="30"/>
  <c r="C144" i="30"/>
  <c r="C145" i="30"/>
  <c r="C146" i="30"/>
  <c r="C147" i="30"/>
  <c r="C148" i="30"/>
  <c r="C149" i="30"/>
  <c r="C150" i="30"/>
  <c r="C151" i="30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8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6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214" i="30"/>
  <c r="C215" i="30"/>
  <c r="C216" i="30"/>
  <c r="C217" i="30"/>
  <c r="C218" i="30"/>
  <c r="C219" i="30"/>
  <c r="C220" i="30"/>
  <c r="C221" i="30"/>
  <c r="C222" i="30"/>
  <c r="C223" i="30"/>
  <c r="C224" i="30"/>
  <c r="C225" i="30"/>
  <c r="C226" i="30"/>
  <c r="C227" i="30"/>
  <c r="C228" i="30"/>
  <c r="C229" i="30"/>
  <c r="C230" i="30"/>
  <c r="C231" i="30"/>
  <c r="C232" i="30"/>
  <c r="C233" i="30"/>
  <c r="C234" i="30"/>
  <c r="C235" i="30"/>
  <c r="C236" i="30"/>
  <c r="C237" i="30"/>
  <c r="C238" i="30"/>
  <c r="C239" i="30"/>
  <c r="C240" i="30"/>
  <c r="C241" i="30"/>
  <c r="C242" i="30"/>
  <c r="C243" i="30"/>
  <c r="C244" i="30"/>
  <c r="C245" i="30"/>
  <c r="C246" i="30"/>
  <c r="C247" i="30"/>
  <c r="C248" i="30"/>
  <c r="C249" i="30"/>
  <c r="C250" i="30"/>
  <c r="C251" i="30"/>
  <c r="C252" i="30"/>
  <c r="C253" i="30"/>
  <c r="C254" i="30"/>
  <c r="C255" i="30"/>
  <c r="C256" i="30"/>
  <c r="C257" i="30"/>
  <c r="C258" i="30"/>
  <c r="C259" i="30"/>
  <c r="C260" i="30"/>
  <c r="C261" i="30"/>
  <c r="C262" i="30"/>
  <c r="C263" i="30"/>
  <c r="C264" i="30"/>
  <c r="C265" i="30"/>
  <c r="C266" i="30"/>
  <c r="C267" i="30"/>
  <c r="C268" i="30"/>
  <c r="C269" i="30"/>
  <c r="C270" i="30"/>
  <c r="C271" i="30"/>
  <c r="C272" i="30"/>
  <c r="C273" i="30"/>
  <c r="C274" i="30"/>
  <c r="C275" i="30"/>
  <c r="C276" i="30"/>
  <c r="C277" i="30"/>
  <c r="C278" i="30"/>
  <c r="C279" i="30"/>
  <c r="C280" i="30"/>
  <c r="C281" i="30"/>
  <c r="C282" i="30"/>
  <c r="C283" i="30"/>
  <c r="C284" i="30"/>
  <c r="C285" i="30"/>
  <c r="C286" i="30"/>
  <c r="C287" i="30"/>
  <c r="C288" i="30"/>
  <c r="C289" i="30"/>
  <c r="C290" i="30"/>
  <c r="C291" i="30"/>
  <c r="C292" i="30"/>
  <c r="C293" i="30"/>
  <c r="C294" i="30"/>
  <c r="C295" i="30"/>
  <c r="C296" i="30"/>
  <c r="C297" i="30"/>
  <c r="C298" i="30"/>
  <c r="C299" i="30"/>
  <c r="C300" i="30"/>
  <c r="C301" i="30"/>
  <c r="C302" i="30"/>
  <c r="C303" i="30"/>
  <c r="C304" i="30"/>
  <c r="C305" i="30"/>
  <c r="C306" i="30"/>
  <c r="C307" i="30"/>
  <c r="C308" i="30"/>
  <c r="C309" i="30"/>
  <c r="C310" i="30"/>
  <c r="C311" i="30"/>
  <c r="C312" i="30"/>
  <c r="C313" i="30"/>
  <c r="C314" i="30"/>
  <c r="C315" i="30"/>
  <c r="C316" i="30"/>
  <c r="C317" i="30"/>
  <c r="C318" i="30"/>
  <c r="C319" i="30"/>
  <c r="C320" i="30"/>
  <c r="C321" i="30"/>
  <c r="C322" i="30"/>
  <c r="C323" i="30"/>
  <c r="C324" i="30"/>
  <c r="C325" i="30"/>
  <c r="C326" i="30"/>
  <c r="C327" i="30"/>
  <c r="C328" i="30"/>
  <c r="C329" i="30"/>
  <c r="C330" i="30"/>
  <c r="C331" i="30"/>
  <c r="C332" i="30"/>
  <c r="C333" i="30"/>
  <c r="C334" i="30"/>
  <c r="C335" i="30"/>
  <c r="C336" i="30"/>
  <c r="C337" i="30"/>
  <c r="C338" i="30"/>
  <c r="C339" i="30"/>
  <c r="C340" i="30"/>
  <c r="C341" i="30"/>
  <c r="C342" i="30"/>
  <c r="C343" i="30"/>
  <c r="C344" i="30"/>
  <c r="C345" i="30"/>
  <c r="C346" i="30"/>
  <c r="C347" i="30"/>
  <c r="C348" i="30"/>
  <c r="C349" i="30"/>
  <c r="C350" i="30"/>
  <c r="C351" i="30"/>
  <c r="C352" i="30"/>
  <c r="C353" i="30"/>
  <c r="C354" i="30"/>
  <c r="C355" i="30"/>
  <c r="C356" i="30"/>
  <c r="C357" i="30"/>
  <c r="C358" i="30"/>
  <c r="C359" i="30"/>
  <c r="C360" i="30"/>
  <c r="C361" i="30"/>
  <c r="C362" i="30"/>
  <c r="C363" i="30"/>
  <c r="C364" i="30"/>
  <c r="C365" i="30"/>
  <c r="C366" i="30"/>
  <c r="C367" i="30"/>
  <c r="C368" i="30"/>
  <c r="C369" i="30"/>
  <c r="C370" i="30"/>
  <c r="C371" i="30"/>
  <c r="C372" i="30"/>
  <c r="C373" i="30"/>
  <c r="C374" i="30"/>
  <c r="C375" i="30"/>
  <c r="C376" i="30"/>
  <c r="C377" i="30"/>
  <c r="C378" i="30"/>
  <c r="C379" i="30"/>
  <c r="C380" i="30"/>
  <c r="C381" i="30"/>
  <c r="C382" i="30"/>
  <c r="C383" i="30"/>
  <c r="C384" i="30"/>
  <c r="C385" i="30"/>
  <c r="C386" i="30"/>
  <c r="C387" i="30"/>
  <c r="C388" i="30"/>
  <c r="C389" i="30"/>
  <c r="C390" i="30"/>
  <c r="C391" i="30"/>
  <c r="C392" i="30"/>
  <c r="C393" i="30"/>
  <c r="C394" i="30"/>
  <c r="C395" i="30"/>
  <c r="C396" i="30"/>
  <c r="C397" i="30"/>
  <c r="C398" i="30"/>
  <c r="C399" i="30"/>
  <c r="C400" i="30"/>
  <c r="C401" i="30"/>
  <c r="C402" i="30"/>
  <c r="C403" i="30"/>
  <c r="C404" i="30"/>
  <c r="C405" i="30"/>
  <c r="C406" i="30"/>
  <c r="C407" i="30"/>
  <c r="C408" i="30"/>
  <c r="C409" i="30"/>
  <c r="C410" i="30"/>
  <c r="C411" i="30"/>
  <c r="C412" i="30"/>
  <c r="C413" i="30"/>
  <c r="C414" i="30"/>
  <c r="C415" i="30"/>
  <c r="C416" i="30"/>
  <c r="C417" i="30"/>
  <c r="C418" i="30"/>
  <c r="C419" i="30"/>
  <c r="C420" i="30"/>
  <c r="C421" i="30"/>
  <c r="C422" i="30"/>
  <c r="C423" i="30"/>
  <c r="C424" i="30"/>
  <c r="C425" i="30"/>
  <c r="C426" i="30"/>
  <c r="C427" i="30"/>
  <c r="C428" i="30"/>
  <c r="C429" i="30"/>
  <c r="C430" i="30"/>
  <c r="C431" i="30"/>
  <c r="C432" i="30"/>
  <c r="C433" i="30"/>
  <c r="C434" i="30"/>
  <c r="C435" i="30"/>
  <c r="C436" i="30"/>
  <c r="C437" i="30"/>
  <c r="C438" i="30"/>
  <c r="C439" i="30"/>
  <c r="C440" i="30"/>
  <c r="C441" i="30"/>
  <c r="C442" i="30"/>
  <c r="C443" i="30"/>
  <c r="C444" i="30"/>
  <c r="C445" i="30"/>
  <c r="C446" i="30"/>
  <c r="C447" i="30"/>
  <c r="C448" i="30"/>
  <c r="C449" i="30"/>
  <c r="C450" i="30"/>
  <c r="C451" i="30"/>
  <c r="C452" i="30"/>
  <c r="C453" i="30"/>
  <c r="C454" i="30"/>
  <c r="C455" i="30"/>
  <c r="C456" i="30"/>
  <c r="C457" i="30"/>
  <c r="C458" i="30"/>
  <c r="C459" i="30"/>
  <c r="C460" i="30"/>
  <c r="C461" i="30"/>
  <c r="C462" i="30"/>
  <c r="C463" i="30"/>
  <c r="C464" i="30"/>
  <c r="C465" i="30"/>
  <c r="C466" i="30"/>
  <c r="C467" i="30"/>
  <c r="C468" i="30"/>
  <c r="C469" i="30"/>
  <c r="C470" i="30"/>
  <c r="C471" i="30"/>
  <c r="C472" i="30"/>
  <c r="C473" i="30"/>
  <c r="C474" i="30"/>
  <c r="C475" i="30"/>
  <c r="C476" i="30"/>
  <c r="C477" i="30"/>
  <c r="C478" i="30"/>
  <c r="C479" i="30"/>
  <c r="C480" i="30"/>
  <c r="C481" i="30"/>
  <c r="C482" i="30"/>
  <c r="C483" i="30"/>
  <c r="C484" i="30"/>
  <c r="C485" i="30"/>
  <c r="C486" i="30"/>
  <c r="C487" i="30"/>
  <c r="C488" i="30"/>
  <c r="C489" i="30"/>
  <c r="C490" i="30"/>
  <c r="C491" i="30"/>
  <c r="C492" i="30"/>
  <c r="C493" i="30"/>
  <c r="C494" i="30"/>
  <c r="C495" i="30"/>
  <c r="C496" i="30"/>
  <c r="C497" i="30"/>
  <c r="C498" i="30"/>
  <c r="C499" i="30"/>
  <c r="C500" i="30"/>
  <c r="K5" i="28"/>
  <c r="D11" i="28"/>
  <c r="F10" i="28"/>
  <c r="E10" i="28"/>
  <c r="D10" i="28"/>
  <c r="L15" i="28"/>
  <c r="L14" i="28"/>
  <c r="L13" i="28"/>
  <c r="L12" i="28"/>
  <c r="L11" i="28"/>
  <c r="L10" i="28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28" i="29"/>
  <c r="O29" i="29"/>
  <c r="O30" i="29"/>
  <c r="O31" i="29"/>
  <c r="O32" i="29"/>
  <c r="O33" i="29"/>
  <c r="O34" i="29"/>
  <c r="O35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O74" i="29"/>
  <c r="O75" i="29"/>
  <c r="O76" i="29"/>
  <c r="O77" i="29"/>
  <c r="O78" i="29"/>
  <c r="O79" i="29"/>
  <c r="O80" i="29"/>
  <c r="O81" i="29"/>
  <c r="O82" i="29"/>
  <c r="O83" i="29"/>
  <c r="O84" i="29"/>
  <c r="O85" i="29"/>
  <c r="O86" i="29"/>
  <c r="O87" i="29"/>
  <c r="O88" i="29"/>
  <c r="O89" i="29"/>
  <c r="O90" i="29"/>
  <c r="O91" i="29"/>
  <c r="O92" i="29"/>
  <c r="O93" i="29"/>
  <c r="O94" i="29"/>
  <c r="O95" i="29"/>
  <c r="O96" i="29"/>
  <c r="O97" i="29"/>
  <c r="O98" i="29"/>
  <c r="O99" i="29"/>
  <c r="O100" i="29"/>
  <c r="O101" i="29"/>
  <c r="O102" i="29"/>
  <c r="O103" i="29"/>
  <c r="O104" i="29"/>
  <c r="O105" i="29"/>
  <c r="O106" i="29"/>
  <c r="O107" i="29"/>
  <c r="O108" i="29"/>
  <c r="O109" i="29"/>
  <c r="O110" i="29"/>
  <c r="O111" i="29"/>
  <c r="O112" i="29"/>
  <c r="O113" i="29"/>
  <c r="O114" i="29"/>
  <c r="O115" i="29"/>
  <c r="O116" i="29"/>
  <c r="O117" i="29"/>
  <c r="O118" i="29"/>
  <c r="O119" i="29"/>
  <c r="O120" i="29"/>
  <c r="O121" i="29"/>
  <c r="O122" i="29"/>
  <c r="O123" i="29"/>
  <c r="O124" i="29"/>
  <c r="O125" i="29"/>
  <c r="O126" i="29"/>
  <c r="O127" i="29"/>
  <c r="O128" i="29"/>
  <c r="O129" i="29"/>
  <c r="O130" i="29"/>
  <c r="O131" i="29"/>
  <c r="O132" i="29"/>
  <c r="O133" i="29"/>
  <c r="O134" i="29"/>
  <c r="O135" i="29"/>
  <c r="O136" i="29"/>
  <c r="O137" i="29"/>
  <c r="O138" i="29"/>
  <c r="O139" i="29"/>
  <c r="O140" i="29"/>
  <c r="O141" i="29"/>
  <c r="O142" i="29"/>
  <c r="O143" i="29"/>
  <c r="O144" i="29"/>
  <c r="O145" i="29"/>
  <c r="O146" i="29"/>
  <c r="O147" i="29"/>
  <c r="O148" i="29"/>
  <c r="O149" i="29"/>
  <c r="O150" i="29"/>
  <c r="O151" i="29"/>
  <c r="O152" i="29"/>
  <c r="O153" i="29"/>
  <c r="O154" i="29"/>
  <c r="O155" i="29"/>
  <c r="O156" i="29"/>
  <c r="O157" i="29"/>
  <c r="O158" i="29"/>
  <c r="O159" i="29"/>
  <c r="O160" i="29"/>
  <c r="O161" i="29"/>
  <c r="O162" i="29"/>
  <c r="O163" i="29"/>
  <c r="O164" i="29"/>
  <c r="O165" i="29"/>
  <c r="O166" i="29"/>
  <c r="O167" i="29"/>
  <c r="O168" i="29"/>
  <c r="O169" i="29"/>
  <c r="O170" i="29"/>
  <c r="O171" i="29"/>
  <c r="O172" i="29"/>
  <c r="O173" i="29"/>
  <c r="O174" i="29"/>
  <c r="O175" i="29"/>
  <c r="O176" i="29"/>
  <c r="O177" i="29"/>
  <c r="O178" i="29"/>
  <c r="O179" i="29"/>
  <c r="O180" i="29"/>
  <c r="O181" i="29"/>
  <c r="O182" i="29"/>
  <c r="O183" i="29"/>
  <c r="O184" i="29"/>
  <c r="O185" i="29"/>
  <c r="O186" i="29"/>
  <c r="O187" i="29"/>
  <c r="O188" i="29"/>
  <c r="O189" i="29"/>
  <c r="O190" i="29"/>
  <c r="O191" i="29"/>
  <c r="O192" i="29"/>
  <c r="O193" i="29"/>
  <c r="O194" i="29"/>
  <c r="O195" i="29"/>
  <c r="O196" i="29"/>
  <c r="O197" i="29"/>
  <c r="O198" i="29"/>
  <c r="O199" i="29"/>
  <c r="O200" i="29"/>
  <c r="O201" i="29"/>
  <c r="O202" i="29"/>
  <c r="O203" i="29"/>
  <c r="O204" i="29"/>
  <c r="O205" i="29"/>
  <c r="O206" i="29"/>
  <c r="O207" i="29"/>
  <c r="O208" i="29"/>
  <c r="O209" i="29"/>
  <c r="O210" i="29"/>
  <c r="O211" i="29"/>
  <c r="O212" i="29"/>
  <c r="O213" i="29"/>
  <c r="O214" i="29"/>
  <c r="O215" i="29"/>
  <c r="O216" i="29"/>
  <c r="O217" i="29"/>
  <c r="O218" i="29"/>
  <c r="O219" i="29"/>
  <c r="O220" i="29"/>
  <c r="O221" i="29"/>
  <c r="O222" i="29"/>
  <c r="O223" i="29"/>
  <c r="O224" i="29"/>
  <c r="O225" i="29"/>
  <c r="O226" i="29"/>
  <c r="O227" i="29"/>
  <c r="O228" i="29"/>
  <c r="O229" i="29"/>
  <c r="O230" i="29"/>
  <c r="O231" i="29"/>
  <c r="O232" i="29"/>
  <c r="O233" i="29"/>
  <c r="O234" i="29"/>
  <c r="O235" i="29"/>
  <c r="O236" i="29"/>
  <c r="O237" i="29"/>
  <c r="O238" i="29"/>
  <c r="O239" i="29"/>
  <c r="O240" i="29"/>
  <c r="O241" i="29"/>
  <c r="O242" i="29"/>
  <c r="O243" i="29"/>
  <c r="O244" i="29"/>
  <c r="O245" i="29"/>
  <c r="O246" i="29"/>
  <c r="O247" i="29"/>
  <c r="O248" i="29"/>
  <c r="O249" i="29"/>
  <c r="O250" i="29"/>
  <c r="O251" i="29"/>
  <c r="O252" i="29"/>
  <c r="O253" i="29"/>
  <c r="O254" i="29"/>
  <c r="O255" i="29"/>
  <c r="O256" i="29"/>
  <c r="O257" i="29"/>
  <c r="O258" i="29"/>
  <c r="O259" i="29"/>
  <c r="O260" i="29"/>
  <c r="O261" i="29"/>
  <c r="O262" i="29"/>
  <c r="O263" i="29"/>
  <c r="O264" i="29"/>
  <c r="O265" i="29"/>
  <c r="O266" i="29"/>
  <c r="O267" i="29"/>
  <c r="O268" i="29"/>
  <c r="O269" i="29"/>
  <c r="O270" i="29"/>
  <c r="O271" i="29"/>
  <c r="O272" i="29"/>
  <c r="O273" i="29"/>
  <c r="O274" i="29"/>
  <c r="O275" i="29"/>
  <c r="O276" i="29"/>
  <c r="O277" i="29"/>
  <c r="O278" i="29"/>
  <c r="O279" i="29"/>
  <c r="O280" i="29"/>
  <c r="O281" i="29"/>
  <c r="O282" i="29"/>
  <c r="O283" i="29"/>
  <c r="O284" i="29"/>
  <c r="O285" i="29"/>
  <c r="O286" i="29"/>
  <c r="O287" i="29"/>
  <c r="O288" i="29"/>
  <c r="O289" i="29"/>
  <c r="O290" i="29"/>
  <c r="O291" i="29"/>
  <c r="O292" i="29"/>
  <c r="O293" i="29"/>
  <c r="O294" i="29"/>
  <c r="O295" i="29"/>
  <c r="O296" i="29"/>
  <c r="O297" i="29"/>
  <c r="O298" i="29"/>
  <c r="O299" i="29"/>
  <c r="O300" i="29"/>
  <c r="O301" i="29"/>
  <c r="O302" i="29"/>
  <c r="O303" i="29"/>
  <c r="O304" i="29"/>
  <c r="O305" i="29"/>
  <c r="O306" i="29"/>
  <c r="O307" i="29"/>
  <c r="O308" i="29"/>
  <c r="O309" i="29"/>
  <c r="O310" i="29"/>
  <c r="O311" i="29"/>
  <c r="O312" i="29"/>
  <c r="O313" i="29"/>
  <c r="O314" i="29"/>
  <c r="O315" i="29"/>
  <c r="O316" i="29"/>
  <c r="O317" i="29"/>
  <c r="O318" i="29"/>
  <c r="O319" i="29"/>
  <c r="O320" i="29"/>
  <c r="O321" i="29"/>
  <c r="O322" i="29"/>
  <c r="O323" i="29"/>
  <c r="O324" i="29"/>
  <c r="O325" i="29"/>
  <c r="O326" i="29"/>
  <c r="O327" i="29"/>
  <c r="O328" i="29"/>
  <c r="O329" i="29"/>
  <c r="O330" i="29"/>
  <c r="O331" i="29"/>
  <c r="O332" i="29"/>
  <c r="O333" i="29"/>
  <c r="O334" i="29"/>
  <c r="O335" i="29"/>
  <c r="O336" i="29"/>
  <c r="O337" i="29"/>
  <c r="O338" i="29"/>
  <c r="O339" i="29"/>
  <c r="O340" i="29"/>
  <c r="O341" i="29"/>
  <c r="O342" i="29"/>
  <c r="O343" i="29"/>
  <c r="O344" i="29"/>
  <c r="O345" i="29"/>
  <c r="O346" i="29"/>
  <c r="O347" i="29"/>
  <c r="O348" i="29"/>
  <c r="O349" i="29"/>
  <c r="O350" i="29"/>
  <c r="O351" i="29"/>
  <c r="O352" i="29"/>
  <c r="O353" i="29"/>
  <c r="O354" i="29"/>
  <c r="O355" i="29"/>
  <c r="O356" i="29"/>
  <c r="O357" i="29"/>
  <c r="O358" i="29"/>
  <c r="O359" i="29"/>
  <c r="O360" i="29"/>
  <c r="O361" i="29"/>
  <c r="O362" i="29"/>
  <c r="O363" i="29"/>
  <c r="O364" i="29"/>
  <c r="O365" i="29"/>
  <c r="O366" i="29"/>
  <c r="O367" i="29"/>
  <c r="O368" i="29"/>
  <c r="O369" i="29"/>
  <c r="O370" i="29"/>
  <c r="O371" i="29"/>
  <c r="O372" i="29"/>
  <c r="O373" i="29"/>
  <c r="O374" i="29"/>
  <c r="O375" i="29"/>
  <c r="O376" i="29"/>
  <c r="O377" i="29"/>
  <c r="O378" i="29"/>
  <c r="O379" i="29"/>
  <c r="O380" i="29"/>
  <c r="O381" i="29"/>
  <c r="O382" i="29"/>
  <c r="O383" i="29"/>
  <c r="O384" i="29"/>
  <c r="O385" i="29"/>
  <c r="O386" i="29"/>
  <c r="O387" i="29"/>
  <c r="O388" i="29"/>
  <c r="O389" i="29"/>
  <c r="O390" i="29"/>
  <c r="O391" i="29"/>
  <c r="O392" i="29"/>
  <c r="O393" i="29"/>
  <c r="O394" i="29"/>
  <c r="O395" i="29"/>
  <c r="O396" i="29"/>
  <c r="O397" i="29"/>
  <c r="O398" i="29"/>
  <c r="O399" i="29"/>
  <c r="O400" i="29"/>
  <c r="O401" i="29"/>
  <c r="O402" i="29"/>
  <c r="O403" i="29"/>
  <c r="O404" i="29"/>
  <c r="O405" i="29"/>
  <c r="O406" i="29"/>
  <c r="O407" i="29"/>
  <c r="O408" i="29"/>
  <c r="O409" i="29"/>
  <c r="O410" i="29"/>
  <c r="O411" i="29"/>
  <c r="O412" i="29"/>
  <c r="O413" i="29"/>
  <c r="O414" i="29"/>
  <c r="O415" i="29"/>
  <c r="O416" i="29"/>
  <c r="O417" i="29"/>
  <c r="O418" i="29"/>
  <c r="O419" i="29"/>
  <c r="O420" i="29"/>
  <c r="O421" i="29"/>
  <c r="O422" i="29"/>
  <c r="O423" i="29"/>
  <c r="O424" i="29"/>
  <c r="O425" i="29"/>
  <c r="O426" i="29"/>
  <c r="O427" i="29"/>
  <c r="O428" i="29"/>
  <c r="O429" i="29"/>
  <c r="O430" i="29"/>
  <c r="O431" i="29"/>
  <c r="O432" i="29"/>
  <c r="O433" i="29"/>
  <c r="O434" i="29"/>
  <c r="O435" i="29"/>
  <c r="O436" i="29"/>
  <c r="O437" i="29"/>
  <c r="O438" i="29"/>
  <c r="O439" i="29"/>
  <c r="O440" i="29"/>
  <c r="O441" i="29"/>
  <c r="O442" i="29"/>
  <c r="O443" i="29"/>
  <c r="O444" i="29"/>
  <c r="O445" i="29"/>
  <c r="O446" i="29"/>
  <c r="O447" i="29"/>
  <c r="O448" i="29"/>
  <c r="O449" i="29"/>
  <c r="O450" i="29"/>
  <c r="O451" i="29"/>
  <c r="O452" i="29"/>
  <c r="O453" i="29"/>
  <c r="O454" i="29"/>
  <c r="O455" i="29"/>
  <c r="O456" i="29"/>
  <c r="O457" i="29"/>
  <c r="O458" i="29"/>
  <c r="O459" i="29"/>
  <c r="O460" i="29"/>
  <c r="O461" i="29"/>
  <c r="O462" i="29"/>
  <c r="O463" i="29"/>
  <c r="O464" i="29"/>
  <c r="O465" i="29"/>
  <c r="O466" i="29"/>
  <c r="O467" i="29"/>
  <c r="O468" i="29"/>
  <c r="O469" i="29"/>
  <c r="O470" i="29"/>
  <c r="O471" i="29"/>
  <c r="O472" i="29"/>
  <c r="O473" i="29"/>
  <c r="O474" i="29"/>
  <c r="O475" i="29"/>
  <c r="O476" i="29"/>
  <c r="O477" i="29"/>
  <c r="O478" i="29"/>
  <c r="O479" i="29"/>
  <c r="O480" i="29"/>
  <c r="O481" i="29"/>
  <c r="O482" i="29"/>
  <c r="O483" i="29"/>
  <c r="O484" i="29"/>
  <c r="O485" i="29"/>
  <c r="O486" i="29"/>
  <c r="O487" i="29"/>
  <c r="O488" i="29"/>
  <c r="O489" i="29"/>
  <c r="O490" i="29"/>
  <c r="O491" i="29"/>
  <c r="O492" i="29"/>
  <c r="O493" i="29"/>
  <c r="O494" i="29"/>
  <c r="O495" i="29"/>
  <c r="O496" i="29"/>
  <c r="O497" i="29"/>
  <c r="O498" i="29"/>
  <c r="O499" i="29"/>
  <c r="O500" i="29"/>
  <c r="O501" i="29"/>
  <c r="O502" i="29"/>
  <c r="O503" i="29"/>
  <c r="O504" i="29"/>
  <c r="O505" i="29"/>
  <c r="O506" i="29"/>
  <c r="O507" i="29"/>
  <c r="O508" i="29"/>
  <c r="O509" i="29"/>
  <c r="O510" i="29"/>
  <c r="O511" i="29"/>
  <c r="O512" i="29"/>
  <c r="O513" i="29"/>
  <c r="O514" i="29"/>
  <c r="O515" i="29"/>
  <c r="O516" i="29"/>
  <c r="O517" i="29"/>
  <c r="O518" i="29"/>
  <c r="O519" i="29"/>
  <c r="O520" i="29"/>
  <c r="O521" i="29"/>
  <c r="O522" i="29"/>
  <c r="O523" i="29"/>
  <c r="O524" i="29"/>
  <c r="O525" i="29"/>
  <c r="O526" i="29"/>
  <c r="O527" i="29"/>
  <c r="O528" i="29"/>
  <c r="O529" i="29"/>
  <c r="O530" i="29"/>
  <c r="O531" i="29"/>
  <c r="O532" i="29"/>
  <c r="O533" i="29"/>
  <c r="O534" i="29"/>
  <c r="O535" i="29"/>
  <c r="O536" i="29"/>
  <c r="O537" i="29"/>
  <c r="O538" i="29"/>
  <c r="O539" i="29"/>
  <c r="O540" i="29"/>
  <c r="O541" i="29"/>
  <c r="O542" i="29"/>
  <c r="O543" i="29"/>
  <c r="O544" i="29"/>
  <c r="O545" i="29"/>
  <c r="O546" i="29"/>
  <c r="O547" i="29"/>
  <c r="O548" i="29"/>
  <c r="O549" i="29"/>
  <c r="O550" i="29"/>
  <c r="O551" i="29"/>
  <c r="O552" i="29"/>
  <c r="O553" i="29"/>
  <c r="O554" i="29"/>
  <c r="O555" i="29"/>
  <c r="O556" i="29"/>
  <c r="O557" i="29"/>
  <c r="O558" i="29"/>
  <c r="O559" i="29"/>
  <c r="O560" i="29"/>
  <c r="O561" i="29"/>
  <c r="O562" i="29"/>
  <c r="O563" i="29"/>
  <c r="O564" i="29"/>
  <c r="O565" i="29"/>
  <c r="O566" i="29"/>
  <c r="O567" i="29"/>
  <c r="O568" i="29"/>
  <c r="O569" i="29"/>
  <c r="O570" i="29"/>
  <c r="O571" i="29"/>
  <c r="O572" i="29"/>
  <c r="O573" i="29"/>
  <c r="O574" i="29"/>
  <c r="O575" i="29"/>
  <c r="O576" i="29"/>
  <c r="O577" i="29"/>
  <c r="O578" i="29"/>
  <c r="O579" i="29"/>
  <c r="O580" i="29"/>
  <c r="O581" i="29"/>
  <c r="O582" i="29"/>
  <c r="O583" i="29"/>
  <c r="O584" i="29"/>
  <c r="O585" i="29"/>
  <c r="O586" i="29"/>
  <c r="O587" i="29"/>
  <c r="O588" i="29"/>
  <c r="O589" i="29"/>
  <c r="O590" i="29"/>
  <c r="O591" i="29"/>
  <c r="O592" i="29"/>
  <c r="O593" i="29"/>
  <c r="O594" i="29"/>
  <c r="O595" i="29"/>
  <c r="O596" i="29"/>
  <c r="O597" i="29"/>
  <c r="O598" i="29"/>
  <c r="O599" i="29"/>
  <c r="O600" i="29"/>
  <c r="O601" i="29"/>
  <c r="O602" i="29"/>
  <c r="O603" i="29"/>
  <c r="O604" i="29"/>
  <c r="O605" i="29"/>
  <c r="O606" i="29"/>
  <c r="O607" i="29"/>
  <c r="O608" i="29"/>
  <c r="O609" i="29"/>
  <c r="O610" i="29"/>
  <c r="O611" i="29"/>
  <c r="O612" i="29"/>
  <c r="O613" i="29"/>
  <c r="O614" i="29"/>
  <c r="O615" i="29"/>
  <c r="O616" i="29"/>
  <c r="O617" i="29"/>
  <c r="O618" i="29"/>
  <c r="O619" i="29"/>
  <c r="O620" i="29"/>
  <c r="O621" i="29"/>
  <c r="O622" i="29"/>
  <c r="O623" i="29"/>
  <c r="O624" i="29"/>
  <c r="O625" i="29"/>
  <c r="O626" i="29"/>
  <c r="O627" i="29"/>
  <c r="O628" i="29"/>
  <c r="O629" i="29"/>
  <c r="O630" i="29"/>
  <c r="O631" i="29"/>
  <c r="O632" i="29"/>
  <c r="O633" i="29"/>
  <c r="O634" i="29"/>
  <c r="O635" i="29"/>
  <c r="O636" i="29"/>
  <c r="O637" i="29"/>
  <c r="O638" i="29"/>
  <c r="O639" i="29"/>
  <c r="O640" i="29"/>
  <c r="O641" i="29"/>
  <c r="O642" i="29"/>
  <c r="O643" i="29"/>
  <c r="O644" i="29"/>
  <c r="O645" i="29"/>
  <c r="O646" i="29"/>
  <c r="O647" i="29"/>
  <c r="O648" i="29"/>
  <c r="O649" i="29"/>
  <c r="O650" i="29"/>
  <c r="O651" i="29"/>
  <c r="O652" i="29"/>
  <c r="O653" i="29"/>
  <c r="O654" i="29"/>
  <c r="O655" i="29"/>
  <c r="O656" i="29"/>
  <c r="O657" i="29"/>
  <c r="O658" i="29"/>
  <c r="O659" i="29"/>
  <c r="O660" i="29"/>
  <c r="O661" i="29"/>
  <c r="O662" i="29"/>
  <c r="O663" i="29"/>
  <c r="O664" i="29"/>
  <c r="O665" i="29"/>
  <c r="O666" i="29"/>
  <c r="O667" i="29"/>
  <c r="O668" i="29"/>
  <c r="O669" i="29"/>
  <c r="O670" i="29"/>
  <c r="O671" i="29"/>
  <c r="O672" i="29"/>
  <c r="O673" i="29"/>
  <c r="O674" i="29"/>
  <c r="O675" i="29"/>
  <c r="O676" i="29"/>
  <c r="O677" i="29"/>
  <c r="O678" i="29"/>
  <c r="O679" i="29"/>
  <c r="O680" i="29"/>
  <c r="O681" i="29"/>
  <c r="O682" i="29"/>
  <c r="O683" i="29"/>
  <c r="O684" i="29"/>
  <c r="O685" i="29"/>
  <c r="O686" i="29"/>
  <c r="O687" i="29"/>
  <c r="O688" i="29"/>
  <c r="O689" i="29"/>
  <c r="O690" i="29"/>
  <c r="O691" i="29"/>
  <c r="O692" i="29"/>
  <c r="O693" i="29"/>
  <c r="O694" i="29"/>
  <c r="O695" i="29"/>
  <c r="O696" i="29"/>
  <c r="O697" i="29"/>
  <c r="O698" i="29"/>
  <c r="O699" i="29"/>
  <c r="O700" i="29"/>
  <c r="O701" i="29"/>
  <c r="O702" i="29"/>
  <c r="O703" i="29"/>
  <c r="O704" i="29"/>
  <c r="O705" i="29"/>
  <c r="O706" i="29"/>
  <c r="O707" i="29"/>
  <c r="O708" i="29"/>
  <c r="O709" i="29"/>
  <c r="O710" i="29"/>
  <c r="O711" i="29"/>
  <c r="O712" i="29"/>
  <c r="O713" i="29"/>
  <c r="O714" i="29"/>
  <c r="O715" i="29"/>
  <c r="O716" i="29"/>
  <c r="O717" i="29"/>
  <c r="O718" i="29"/>
  <c r="O719" i="29"/>
  <c r="O720" i="29"/>
  <c r="O721" i="29"/>
  <c r="O722" i="29"/>
  <c r="O723" i="29"/>
  <c r="O724" i="29"/>
  <c r="O725" i="29"/>
  <c r="O726" i="29"/>
  <c r="O727" i="29"/>
  <c r="O728" i="29"/>
  <c r="O729" i="29"/>
  <c r="O730" i="29"/>
  <c r="O731" i="29"/>
  <c r="O732" i="29"/>
  <c r="O733" i="29"/>
  <c r="O734" i="29"/>
  <c r="O735" i="29"/>
  <c r="O736" i="29"/>
  <c r="O737" i="29"/>
  <c r="O738" i="29"/>
  <c r="O739" i="29"/>
  <c r="O740" i="29"/>
  <c r="O741" i="29"/>
  <c r="O742" i="29"/>
  <c r="O743" i="29"/>
  <c r="O744" i="29"/>
  <c r="O745" i="29"/>
  <c r="O746" i="29"/>
  <c r="O747" i="29"/>
  <c r="O748" i="29"/>
  <c r="O749" i="29"/>
  <c r="O750" i="29"/>
  <c r="O751" i="29"/>
  <c r="O752" i="29"/>
  <c r="O753" i="29"/>
  <c r="O754" i="29"/>
  <c r="O755" i="29"/>
  <c r="O756" i="29"/>
  <c r="O757" i="29"/>
  <c r="O758" i="29"/>
  <c r="O759" i="29"/>
  <c r="O760" i="29"/>
  <c r="O761" i="29"/>
  <c r="O762" i="29"/>
  <c r="O763" i="29"/>
  <c r="O764" i="29"/>
  <c r="O765" i="29"/>
  <c r="O766" i="29"/>
  <c r="O767" i="29"/>
  <c r="O768" i="29"/>
  <c r="O769" i="29"/>
  <c r="O770" i="29"/>
  <c r="O771" i="29"/>
  <c r="O772" i="29"/>
  <c r="O773" i="29"/>
  <c r="O774" i="29"/>
  <c r="O775" i="29"/>
  <c r="O776" i="29"/>
  <c r="O777" i="29"/>
  <c r="O778" i="29"/>
  <c r="O779" i="29"/>
  <c r="O780" i="29"/>
  <c r="O781" i="29"/>
  <c r="O782" i="29"/>
  <c r="O783" i="29"/>
  <c r="O784" i="29"/>
  <c r="O785" i="29"/>
  <c r="O786" i="29"/>
  <c r="O787" i="29"/>
  <c r="O788" i="29"/>
  <c r="O789" i="29"/>
  <c r="O790" i="29"/>
  <c r="O791" i="29"/>
  <c r="O792" i="29"/>
  <c r="O793" i="29"/>
  <c r="O794" i="29"/>
  <c r="O795" i="29"/>
  <c r="O796" i="29"/>
  <c r="O797" i="29"/>
  <c r="O798" i="29"/>
  <c r="O799" i="29"/>
  <c r="O800" i="29"/>
  <c r="O801" i="29"/>
  <c r="O802" i="29"/>
  <c r="O803" i="29"/>
  <c r="O804" i="29"/>
  <c r="O805" i="29"/>
  <c r="O806" i="29"/>
  <c r="O807" i="29"/>
  <c r="O808" i="29"/>
  <c r="O809" i="29"/>
  <c r="O810" i="29"/>
  <c r="O811" i="29"/>
  <c r="O812" i="29"/>
  <c r="O813" i="29"/>
  <c r="O814" i="29"/>
  <c r="O815" i="29"/>
  <c r="O816" i="29"/>
  <c r="O817" i="29"/>
  <c r="O818" i="29"/>
  <c r="O819" i="29"/>
  <c r="O820" i="29"/>
  <c r="O821" i="29"/>
  <c r="O822" i="29"/>
  <c r="O823" i="29"/>
  <c r="O824" i="29"/>
  <c r="O825" i="29"/>
  <c r="O826" i="29"/>
  <c r="O827" i="29"/>
  <c r="O828" i="29"/>
  <c r="O829" i="29"/>
  <c r="O830" i="29"/>
  <c r="O831" i="29"/>
  <c r="O832" i="29"/>
  <c r="O833" i="29"/>
  <c r="O834" i="29"/>
  <c r="O835" i="29"/>
  <c r="O836" i="29"/>
  <c r="O837" i="29"/>
  <c r="O838" i="29"/>
  <c r="O839" i="29"/>
  <c r="O840" i="29"/>
  <c r="O841" i="29"/>
  <c r="O842" i="29"/>
  <c r="O843" i="29"/>
  <c r="O844" i="29"/>
  <c r="O845" i="29"/>
  <c r="O846" i="29"/>
  <c r="O847" i="29"/>
  <c r="O848" i="29"/>
  <c r="O849" i="29"/>
  <c r="O850" i="29"/>
  <c r="O851" i="29"/>
  <c r="O852" i="29"/>
  <c r="O853" i="29"/>
  <c r="O854" i="29"/>
  <c r="O855" i="29"/>
  <c r="O856" i="29"/>
  <c r="O857" i="29"/>
  <c r="O858" i="29"/>
  <c r="O859" i="29"/>
  <c r="O860" i="29"/>
  <c r="O861" i="29"/>
  <c r="O862" i="29"/>
  <c r="O863" i="29"/>
  <c r="O864" i="29"/>
  <c r="O865" i="29"/>
  <c r="O866" i="29"/>
  <c r="O867" i="29"/>
  <c r="O868" i="29"/>
  <c r="O869" i="29"/>
  <c r="O870" i="29"/>
  <c r="O871" i="29"/>
  <c r="O872" i="29"/>
  <c r="O873" i="29"/>
  <c r="O874" i="29"/>
  <c r="O875" i="29"/>
  <c r="O876" i="29"/>
  <c r="O877" i="29"/>
  <c r="O878" i="29"/>
  <c r="O879" i="29"/>
  <c r="O880" i="29"/>
  <c r="O881" i="29"/>
  <c r="O882" i="29"/>
  <c r="O883" i="29"/>
  <c r="O884" i="29"/>
  <c r="O885" i="29"/>
  <c r="O886" i="29"/>
  <c r="O887" i="29"/>
  <c r="O888" i="29"/>
  <c r="O889" i="29"/>
  <c r="O890" i="29"/>
  <c r="O891" i="29"/>
  <c r="O892" i="29"/>
  <c r="O893" i="29"/>
  <c r="O894" i="29"/>
  <c r="O895" i="29"/>
  <c r="O896" i="29"/>
  <c r="O897" i="29"/>
  <c r="O898" i="29"/>
  <c r="O899" i="29"/>
  <c r="O900" i="29"/>
  <c r="O901" i="29"/>
  <c r="O902" i="29"/>
  <c r="O903" i="29"/>
  <c r="O904" i="29"/>
  <c r="O905" i="29"/>
  <c r="O906" i="29"/>
  <c r="O907" i="29"/>
  <c r="O908" i="29"/>
  <c r="O909" i="29"/>
  <c r="O910" i="29"/>
  <c r="O911" i="29"/>
  <c r="O912" i="29"/>
  <c r="O913" i="29"/>
  <c r="O914" i="29"/>
  <c r="O915" i="29"/>
  <c r="O916" i="29"/>
  <c r="O917" i="29"/>
  <c r="O918" i="29"/>
  <c r="O919" i="29"/>
  <c r="O920" i="29"/>
  <c r="O921" i="29"/>
  <c r="O922" i="29"/>
  <c r="O923" i="29"/>
  <c r="O924" i="29"/>
  <c r="O925" i="29"/>
  <c r="O926" i="29"/>
  <c r="O927" i="29"/>
  <c r="O928" i="29"/>
  <c r="O929" i="29"/>
  <c r="O930" i="29"/>
  <c r="O931" i="29"/>
  <c r="O932" i="29"/>
  <c r="O933" i="29"/>
  <c r="O934" i="29"/>
  <c r="O935" i="29"/>
  <c r="O936" i="29"/>
  <c r="O937" i="29"/>
  <c r="O938" i="29"/>
  <c r="O939" i="29"/>
  <c r="O940" i="29"/>
  <c r="O941" i="29"/>
  <c r="O942" i="29"/>
  <c r="O943" i="29"/>
  <c r="O944" i="29"/>
  <c r="O945" i="29"/>
  <c r="O946" i="29"/>
  <c r="O947" i="29"/>
  <c r="O948" i="29"/>
  <c r="O949" i="29"/>
  <c r="O950" i="29"/>
  <c r="O951" i="29"/>
  <c r="O952" i="29"/>
  <c r="O953" i="29"/>
  <c r="O954" i="29"/>
  <c r="O955" i="29"/>
  <c r="O956" i="29"/>
  <c r="O957" i="29"/>
  <c r="O958" i="29"/>
  <c r="O959" i="29"/>
  <c r="O960" i="29"/>
  <c r="O961" i="29"/>
  <c r="O962" i="29"/>
  <c r="O963" i="29"/>
  <c r="O964" i="29"/>
  <c r="O965" i="29"/>
  <c r="O966" i="29"/>
  <c r="O967" i="29"/>
  <c r="O968" i="29"/>
  <c r="O969" i="29"/>
  <c r="O970" i="29"/>
  <c r="O971" i="29"/>
  <c r="O972" i="29"/>
  <c r="O973" i="29"/>
  <c r="O974" i="29"/>
  <c r="O975" i="29"/>
  <c r="O976" i="29"/>
  <c r="O977" i="29"/>
  <c r="O978" i="29"/>
  <c r="O979" i="29"/>
  <c r="O980" i="29"/>
  <c r="O981" i="29"/>
  <c r="O982" i="29"/>
  <c r="O983" i="29"/>
  <c r="O984" i="29"/>
  <c r="O985" i="29"/>
  <c r="O986" i="29"/>
  <c r="O987" i="29"/>
  <c r="O988" i="29"/>
  <c r="O989" i="29"/>
  <c r="O990" i="29"/>
  <c r="O991" i="29"/>
  <c r="O992" i="29"/>
  <c r="O993" i="29"/>
  <c r="O994" i="29"/>
  <c r="O995" i="29"/>
  <c r="O996" i="29"/>
  <c r="O997" i="29"/>
  <c r="O998" i="29"/>
  <c r="O999" i="29"/>
  <c r="O1000" i="29"/>
  <c r="O1001" i="29"/>
  <c r="O1002" i="29"/>
  <c r="O1003" i="29"/>
  <c r="O1004" i="29"/>
  <c r="O1005" i="29"/>
  <c r="O1006" i="29"/>
  <c r="O1007" i="29"/>
  <c r="O1008" i="29"/>
  <c r="O1009" i="29"/>
  <c r="O1010" i="29"/>
  <c r="O1011" i="29"/>
  <c r="O12" i="29"/>
  <c r="O13" i="29"/>
  <c r="R13" i="29"/>
  <c r="R14" i="29"/>
  <c r="R15" i="29"/>
  <c r="R16" i="29"/>
  <c r="R17" i="29"/>
  <c r="R18" i="29"/>
  <c r="R19" i="29"/>
  <c r="R20" i="29"/>
  <c r="R21" i="29"/>
  <c r="R22" i="29"/>
  <c r="R23" i="29"/>
  <c r="R24" i="29"/>
  <c r="R26" i="29"/>
  <c r="R27" i="29"/>
  <c r="R28" i="29"/>
  <c r="R29" i="29"/>
  <c r="R30" i="29"/>
  <c r="R31" i="29"/>
  <c r="R32" i="29"/>
  <c r="R33" i="29"/>
  <c r="R34" i="29"/>
  <c r="R35" i="29"/>
  <c r="R36" i="29"/>
  <c r="R37" i="29"/>
  <c r="R38" i="29"/>
  <c r="R39" i="29"/>
  <c r="R40" i="29"/>
  <c r="R41" i="29"/>
  <c r="R42" i="29"/>
  <c r="R43" i="29"/>
  <c r="R44" i="29"/>
  <c r="R45" i="29"/>
  <c r="R46" i="29"/>
  <c r="R47" i="29"/>
  <c r="R48" i="29"/>
  <c r="R49" i="29"/>
  <c r="R50" i="29"/>
  <c r="R51" i="29"/>
  <c r="R52" i="29"/>
  <c r="R53" i="29"/>
  <c r="R54" i="29"/>
  <c r="R55" i="29"/>
  <c r="R56" i="29"/>
  <c r="R57" i="29"/>
  <c r="R58" i="29"/>
  <c r="R59" i="29"/>
  <c r="R60" i="29"/>
  <c r="R61" i="29"/>
  <c r="R62" i="29"/>
  <c r="R63" i="29"/>
  <c r="R64" i="29"/>
  <c r="R65" i="29"/>
  <c r="R66" i="29"/>
  <c r="R67" i="29"/>
  <c r="R68" i="29"/>
  <c r="R69" i="29"/>
  <c r="R70" i="29"/>
  <c r="R71" i="29"/>
  <c r="R72" i="29"/>
  <c r="R73" i="29"/>
  <c r="R74" i="29"/>
  <c r="R75" i="29"/>
  <c r="R76" i="29"/>
  <c r="R77" i="29"/>
  <c r="R78" i="29"/>
  <c r="R79" i="29"/>
  <c r="R80" i="29"/>
  <c r="R81" i="29"/>
  <c r="R82" i="29"/>
  <c r="R83" i="29"/>
  <c r="R84" i="29"/>
  <c r="R85" i="29"/>
  <c r="R86" i="29"/>
  <c r="R87" i="29"/>
  <c r="R88" i="29"/>
  <c r="R89" i="29"/>
  <c r="R90" i="29"/>
  <c r="R91" i="29"/>
  <c r="R92" i="29"/>
  <c r="R93" i="29"/>
  <c r="R94" i="29"/>
  <c r="R95" i="29"/>
  <c r="R96" i="29"/>
  <c r="R97" i="29"/>
  <c r="R98" i="29"/>
  <c r="R99" i="29"/>
  <c r="R100" i="29"/>
  <c r="R101" i="29"/>
  <c r="R102" i="29"/>
  <c r="R103" i="29"/>
  <c r="R104" i="29"/>
  <c r="R105" i="29"/>
  <c r="R106" i="29"/>
  <c r="R107" i="29"/>
  <c r="R108" i="29"/>
  <c r="R109" i="29"/>
  <c r="R110" i="29"/>
  <c r="R111" i="29"/>
  <c r="R112" i="29"/>
  <c r="R113" i="29"/>
  <c r="R114" i="29"/>
  <c r="R115" i="29"/>
  <c r="R116" i="29"/>
  <c r="R117" i="29"/>
  <c r="R118" i="29"/>
  <c r="R119" i="29"/>
  <c r="R120" i="29"/>
  <c r="R121" i="29"/>
  <c r="R122" i="29"/>
  <c r="R123" i="29"/>
  <c r="R124" i="29"/>
  <c r="R125" i="29"/>
  <c r="R126" i="29"/>
  <c r="R127" i="29"/>
  <c r="R128" i="29"/>
  <c r="R129" i="29"/>
  <c r="R130" i="29"/>
  <c r="R131" i="29"/>
  <c r="R132" i="29"/>
  <c r="R133" i="29"/>
  <c r="R134" i="29"/>
  <c r="R135" i="29"/>
  <c r="R136" i="29"/>
  <c r="R137" i="29"/>
  <c r="R138" i="29"/>
  <c r="R139" i="29"/>
  <c r="R140" i="29"/>
  <c r="R141" i="29"/>
  <c r="R142" i="29"/>
  <c r="R143" i="29"/>
  <c r="R144" i="29"/>
  <c r="R145" i="29"/>
  <c r="R146" i="29"/>
  <c r="R147" i="29"/>
  <c r="R148" i="29"/>
  <c r="R149" i="29"/>
  <c r="R150" i="29"/>
  <c r="R151" i="29"/>
  <c r="R152" i="29"/>
  <c r="R153" i="29"/>
  <c r="R154" i="29"/>
  <c r="R155" i="29"/>
  <c r="R156" i="29"/>
  <c r="R157" i="29"/>
  <c r="R158" i="29"/>
  <c r="R159" i="29"/>
  <c r="R160" i="29"/>
  <c r="R161" i="29"/>
  <c r="R162" i="29"/>
  <c r="R163" i="29"/>
  <c r="R164" i="29"/>
  <c r="R165" i="29"/>
  <c r="R166" i="29"/>
  <c r="R167" i="29"/>
  <c r="R168" i="29"/>
  <c r="R169" i="29"/>
  <c r="R170" i="29"/>
  <c r="R171" i="29"/>
  <c r="R172" i="29"/>
  <c r="R173" i="29"/>
  <c r="R174" i="29"/>
  <c r="R175" i="29"/>
  <c r="R176" i="29"/>
  <c r="R177" i="29"/>
  <c r="R178" i="29"/>
  <c r="R179" i="29"/>
  <c r="R180" i="29"/>
  <c r="R181" i="29"/>
  <c r="R182" i="29"/>
  <c r="R183" i="29"/>
  <c r="R184" i="29"/>
  <c r="R185" i="29"/>
  <c r="R186" i="29"/>
  <c r="R187" i="29"/>
  <c r="R188" i="29"/>
  <c r="R189" i="29"/>
  <c r="R190" i="29"/>
  <c r="R191" i="29"/>
  <c r="R192" i="29"/>
  <c r="R193" i="29"/>
  <c r="R194" i="29"/>
  <c r="R195" i="29"/>
  <c r="R196" i="29"/>
  <c r="R197" i="29"/>
  <c r="R198" i="29"/>
  <c r="R199" i="29"/>
  <c r="R200" i="29"/>
  <c r="R201" i="29"/>
  <c r="R202" i="29"/>
  <c r="R203" i="29"/>
  <c r="R204" i="29"/>
  <c r="R205" i="29"/>
  <c r="R206" i="29"/>
  <c r="R207" i="29"/>
  <c r="R208" i="29"/>
  <c r="R209" i="29"/>
  <c r="R210" i="29"/>
  <c r="R211" i="29"/>
  <c r="R212" i="29"/>
  <c r="R213" i="29"/>
  <c r="R214" i="29"/>
  <c r="R215" i="29"/>
  <c r="R216" i="29"/>
  <c r="R217" i="29"/>
  <c r="R218" i="29"/>
  <c r="R219" i="29"/>
  <c r="R220" i="29"/>
  <c r="R221" i="29"/>
  <c r="R222" i="29"/>
  <c r="R223" i="29"/>
  <c r="R224" i="29"/>
  <c r="R225" i="29"/>
  <c r="R226" i="29"/>
  <c r="R227" i="29"/>
  <c r="R228" i="29"/>
  <c r="R229" i="29"/>
  <c r="R230" i="29"/>
  <c r="R231" i="29"/>
  <c r="R232" i="29"/>
  <c r="R233" i="29"/>
  <c r="R234" i="29"/>
  <c r="R235" i="29"/>
  <c r="R236" i="29"/>
  <c r="R237" i="29"/>
  <c r="R238" i="29"/>
  <c r="R239" i="29"/>
  <c r="R240" i="29"/>
  <c r="R241" i="29"/>
  <c r="R242" i="29"/>
  <c r="R243" i="29"/>
  <c r="R244" i="29"/>
  <c r="R245" i="29"/>
  <c r="R246" i="29"/>
  <c r="R247" i="29"/>
  <c r="R248" i="29"/>
  <c r="R249" i="29"/>
  <c r="R250" i="29"/>
  <c r="R251" i="29"/>
  <c r="R252" i="29"/>
  <c r="R253" i="29"/>
  <c r="R254" i="29"/>
  <c r="R255" i="29"/>
  <c r="R256" i="29"/>
  <c r="R257" i="29"/>
  <c r="R258" i="29"/>
  <c r="R259" i="29"/>
  <c r="R260" i="29"/>
  <c r="R261" i="29"/>
  <c r="R262" i="29"/>
  <c r="R263" i="29"/>
  <c r="R264" i="29"/>
  <c r="R265" i="29"/>
  <c r="R266" i="29"/>
  <c r="R267" i="29"/>
  <c r="R268" i="29"/>
  <c r="R269" i="29"/>
  <c r="R270" i="29"/>
  <c r="R271" i="29"/>
  <c r="R272" i="29"/>
  <c r="R273" i="29"/>
  <c r="R274" i="29"/>
  <c r="R275" i="29"/>
  <c r="R276" i="29"/>
  <c r="R277" i="29"/>
  <c r="R278" i="29"/>
  <c r="R279" i="29"/>
  <c r="R280" i="29"/>
  <c r="R281" i="29"/>
  <c r="R282" i="29"/>
  <c r="R283" i="29"/>
  <c r="R284" i="29"/>
  <c r="R285" i="29"/>
  <c r="R286" i="29"/>
  <c r="R287" i="29"/>
  <c r="R288" i="29"/>
  <c r="R289" i="29"/>
  <c r="R290" i="29"/>
  <c r="R291" i="29"/>
  <c r="R292" i="29"/>
  <c r="R293" i="29"/>
  <c r="R294" i="29"/>
  <c r="R295" i="29"/>
  <c r="R296" i="29"/>
  <c r="R297" i="29"/>
  <c r="R298" i="29"/>
  <c r="R299" i="29"/>
  <c r="R300" i="29"/>
  <c r="R301" i="29"/>
  <c r="R302" i="29"/>
  <c r="R303" i="29"/>
  <c r="R304" i="29"/>
  <c r="R305" i="29"/>
  <c r="R306" i="29"/>
  <c r="R307" i="29"/>
  <c r="R308" i="29"/>
  <c r="R309" i="29"/>
  <c r="R310" i="29"/>
  <c r="R311" i="29"/>
  <c r="R312" i="29"/>
  <c r="R313" i="29"/>
  <c r="R314" i="29"/>
  <c r="R315" i="29"/>
  <c r="R316" i="29"/>
  <c r="R317" i="29"/>
  <c r="R318" i="29"/>
  <c r="R319" i="29"/>
  <c r="R320" i="29"/>
  <c r="R321" i="29"/>
  <c r="R322" i="29"/>
  <c r="R323" i="29"/>
  <c r="R324" i="29"/>
  <c r="R325" i="29"/>
  <c r="R326" i="29"/>
  <c r="R327" i="29"/>
  <c r="R328" i="29"/>
  <c r="R329" i="29"/>
  <c r="R330" i="29"/>
  <c r="R331" i="29"/>
  <c r="R332" i="29"/>
  <c r="R333" i="29"/>
  <c r="R334" i="29"/>
  <c r="R335" i="29"/>
  <c r="R336" i="29"/>
  <c r="R337" i="29"/>
  <c r="R338" i="29"/>
  <c r="R339" i="29"/>
  <c r="R340" i="29"/>
  <c r="R341" i="29"/>
  <c r="R342" i="29"/>
  <c r="R343" i="29"/>
  <c r="R344" i="29"/>
  <c r="R345" i="29"/>
  <c r="R346" i="29"/>
  <c r="R347" i="29"/>
  <c r="R348" i="29"/>
  <c r="R349" i="29"/>
  <c r="R350" i="29"/>
  <c r="R351" i="29"/>
  <c r="R352" i="29"/>
  <c r="R353" i="29"/>
  <c r="R354" i="29"/>
  <c r="R355" i="29"/>
  <c r="R356" i="29"/>
  <c r="R357" i="29"/>
  <c r="R358" i="29"/>
  <c r="R359" i="29"/>
  <c r="R360" i="29"/>
  <c r="R361" i="29"/>
  <c r="R362" i="29"/>
  <c r="R363" i="29"/>
  <c r="R364" i="29"/>
  <c r="R365" i="29"/>
  <c r="R366" i="29"/>
  <c r="R367" i="29"/>
  <c r="R368" i="29"/>
  <c r="R369" i="29"/>
  <c r="R370" i="29"/>
  <c r="R371" i="29"/>
  <c r="R372" i="29"/>
  <c r="R373" i="29"/>
  <c r="R374" i="29"/>
  <c r="R375" i="29"/>
  <c r="R376" i="29"/>
  <c r="R377" i="29"/>
  <c r="R378" i="29"/>
  <c r="R379" i="29"/>
  <c r="R380" i="29"/>
  <c r="R381" i="29"/>
  <c r="R382" i="29"/>
  <c r="R383" i="29"/>
  <c r="R384" i="29"/>
  <c r="R385" i="29"/>
  <c r="R386" i="29"/>
  <c r="R387" i="29"/>
  <c r="R388" i="29"/>
  <c r="R389" i="29"/>
  <c r="R390" i="29"/>
  <c r="R391" i="29"/>
  <c r="R392" i="29"/>
  <c r="R393" i="29"/>
  <c r="R394" i="29"/>
  <c r="R395" i="29"/>
  <c r="R396" i="29"/>
  <c r="R397" i="29"/>
  <c r="R398" i="29"/>
  <c r="R399" i="29"/>
  <c r="R400" i="29"/>
  <c r="R401" i="29"/>
  <c r="R402" i="29"/>
  <c r="R403" i="29"/>
  <c r="R404" i="29"/>
  <c r="R405" i="29"/>
  <c r="R406" i="29"/>
  <c r="R407" i="29"/>
  <c r="R408" i="29"/>
  <c r="R409" i="29"/>
  <c r="R410" i="29"/>
  <c r="R411" i="29"/>
  <c r="R412" i="29"/>
  <c r="R413" i="29"/>
  <c r="R414" i="29"/>
  <c r="R415" i="29"/>
  <c r="R416" i="29"/>
  <c r="R417" i="29"/>
  <c r="R418" i="29"/>
  <c r="R419" i="29"/>
  <c r="R420" i="29"/>
  <c r="R421" i="29"/>
  <c r="R422" i="29"/>
  <c r="R423" i="29"/>
  <c r="R424" i="29"/>
  <c r="R425" i="29"/>
  <c r="R426" i="29"/>
  <c r="R427" i="29"/>
  <c r="R428" i="29"/>
  <c r="R429" i="29"/>
  <c r="R430" i="29"/>
  <c r="R431" i="29"/>
  <c r="R432" i="29"/>
  <c r="R433" i="29"/>
  <c r="R434" i="29"/>
  <c r="R435" i="29"/>
  <c r="R436" i="29"/>
  <c r="R437" i="29"/>
  <c r="R438" i="29"/>
  <c r="R439" i="29"/>
  <c r="R440" i="29"/>
  <c r="R441" i="29"/>
  <c r="R442" i="29"/>
  <c r="R443" i="29"/>
  <c r="R444" i="29"/>
  <c r="R445" i="29"/>
  <c r="R446" i="29"/>
  <c r="R447" i="29"/>
  <c r="R448" i="29"/>
  <c r="R449" i="29"/>
  <c r="R450" i="29"/>
  <c r="R451" i="29"/>
  <c r="R452" i="29"/>
  <c r="R453" i="29"/>
  <c r="R454" i="29"/>
  <c r="R455" i="29"/>
  <c r="R456" i="29"/>
  <c r="R457" i="29"/>
  <c r="R458" i="29"/>
  <c r="R459" i="29"/>
  <c r="R460" i="29"/>
  <c r="R461" i="29"/>
  <c r="R462" i="29"/>
  <c r="R463" i="29"/>
  <c r="R464" i="29"/>
  <c r="R465" i="29"/>
  <c r="R466" i="29"/>
  <c r="R467" i="29"/>
  <c r="R468" i="29"/>
  <c r="R469" i="29"/>
  <c r="R470" i="29"/>
  <c r="R471" i="29"/>
  <c r="R472" i="29"/>
  <c r="R473" i="29"/>
  <c r="R474" i="29"/>
  <c r="R475" i="29"/>
  <c r="R476" i="29"/>
  <c r="R477" i="29"/>
  <c r="R478" i="29"/>
  <c r="R479" i="29"/>
  <c r="R480" i="29"/>
  <c r="R481" i="29"/>
  <c r="R482" i="29"/>
  <c r="R483" i="29"/>
  <c r="R484" i="29"/>
  <c r="R485" i="29"/>
  <c r="R486" i="29"/>
  <c r="R487" i="29"/>
  <c r="R488" i="29"/>
  <c r="R489" i="29"/>
  <c r="R490" i="29"/>
  <c r="R491" i="29"/>
  <c r="R492" i="29"/>
  <c r="R493" i="29"/>
  <c r="R494" i="29"/>
  <c r="R495" i="29"/>
  <c r="R496" i="29"/>
  <c r="R497" i="29"/>
  <c r="R498" i="29"/>
  <c r="R499" i="29"/>
  <c r="R500" i="29"/>
  <c r="R501" i="29"/>
  <c r="R502" i="29"/>
  <c r="R503" i="29"/>
  <c r="R504" i="29"/>
  <c r="R505" i="29"/>
  <c r="R506" i="29"/>
  <c r="R507" i="29"/>
  <c r="R508" i="29"/>
  <c r="R509" i="29"/>
  <c r="R510" i="29"/>
  <c r="R511" i="29"/>
  <c r="R512" i="29"/>
  <c r="R513" i="29"/>
  <c r="R514" i="29"/>
  <c r="R515" i="29"/>
  <c r="R516" i="29"/>
  <c r="R517" i="29"/>
  <c r="R518" i="29"/>
  <c r="R519" i="29"/>
  <c r="R520" i="29"/>
  <c r="R521" i="29"/>
  <c r="R522" i="29"/>
  <c r="R523" i="29"/>
  <c r="R524" i="29"/>
  <c r="R525" i="29"/>
  <c r="R526" i="29"/>
  <c r="R527" i="29"/>
  <c r="R528" i="29"/>
  <c r="R529" i="29"/>
  <c r="R530" i="29"/>
  <c r="R531" i="29"/>
  <c r="R532" i="29"/>
  <c r="R533" i="29"/>
  <c r="R534" i="29"/>
  <c r="R535" i="29"/>
  <c r="R536" i="29"/>
  <c r="R537" i="29"/>
  <c r="R538" i="29"/>
  <c r="R539" i="29"/>
  <c r="R540" i="29"/>
  <c r="R541" i="29"/>
  <c r="R542" i="29"/>
  <c r="R543" i="29"/>
  <c r="R544" i="29"/>
  <c r="R545" i="29"/>
  <c r="R546" i="29"/>
  <c r="R547" i="29"/>
  <c r="R548" i="29"/>
  <c r="R549" i="29"/>
  <c r="R550" i="29"/>
  <c r="R551" i="29"/>
  <c r="R552" i="29"/>
  <c r="R553" i="29"/>
  <c r="R554" i="29"/>
  <c r="R555" i="29"/>
  <c r="R556" i="29"/>
  <c r="R557" i="29"/>
  <c r="R558" i="29"/>
  <c r="R559" i="29"/>
  <c r="R560" i="29"/>
  <c r="R561" i="29"/>
  <c r="R562" i="29"/>
  <c r="R563" i="29"/>
  <c r="R564" i="29"/>
  <c r="R565" i="29"/>
  <c r="R566" i="29"/>
  <c r="R567" i="29"/>
  <c r="R568" i="29"/>
  <c r="R569" i="29"/>
  <c r="R570" i="29"/>
  <c r="R571" i="29"/>
  <c r="R572" i="29"/>
  <c r="R573" i="29"/>
  <c r="R574" i="29"/>
  <c r="R575" i="29"/>
  <c r="R576" i="29"/>
  <c r="R577" i="29"/>
  <c r="R578" i="29"/>
  <c r="R579" i="29"/>
  <c r="R580" i="29"/>
  <c r="R581" i="29"/>
  <c r="R582" i="29"/>
  <c r="R583" i="29"/>
  <c r="R584" i="29"/>
  <c r="R585" i="29"/>
  <c r="R586" i="29"/>
  <c r="R587" i="29"/>
  <c r="R588" i="29"/>
  <c r="R589" i="29"/>
  <c r="R590" i="29"/>
  <c r="R591" i="29"/>
  <c r="R592" i="29"/>
  <c r="R593" i="29"/>
  <c r="R594" i="29"/>
  <c r="R595" i="29"/>
  <c r="R596" i="29"/>
  <c r="R597" i="29"/>
  <c r="R598" i="29"/>
  <c r="R599" i="29"/>
  <c r="R600" i="29"/>
  <c r="R601" i="29"/>
  <c r="R602" i="29"/>
  <c r="R603" i="29"/>
  <c r="R604" i="29"/>
  <c r="R605" i="29"/>
  <c r="R606" i="29"/>
  <c r="R607" i="29"/>
  <c r="R608" i="29"/>
  <c r="R609" i="29"/>
  <c r="R610" i="29"/>
  <c r="R611" i="29"/>
  <c r="R612" i="29"/>
  <c r="R613" i="29"/>
  <c r="R614" i="29"/>
  <c r="R615" i="29"/>
  <c r="R616" i="29"/>
  <c r="R617" i="29"/>
  <c r="R618" i="29"/>
  <c r="R619" i="29"/>
  <c r="R620" i="29"/>
  <c r="R621" i="29"/>
  <c r="R622" i="29"/>
  <c r="R623" i="29"/>
  <c r="R624" i="29"/>
  <c r="R625" i="29"/>
  <c r="R626" i="29"/>
  <c r="R627" i="29"/>
  <c r="R628" i="29"/>
  <c r="R629" i="29"/>
  <c r="R630" i="29"/>
  <c r="R631" i="29"/>
  <c r="R632" i="29"/>
  <c r="R633" i="29"/>
  <c r="R634" i="29"/>
  <c r="R635" i="29"/>
  <c r="R636" i="29"/>
  <c r="R637" i="29"/>
  <c r="R638" i="29"/>
  <c r="R639" i="29"/>
  <c r="R640" i="29"/>
  <c r="R641" i="29"/>
  <c r="R642" i="29"/>
  <c r="R643" i="29"/>
  <c r="R644" i="29"/>
  <c r="R645" i="29"/>
  <c r="R646" i="29"/>
  <c r="R647" i="29"/>
  <c r="R648" i="29"/>
  <c r="R649" i="29"/>
  <c r="R650" i="29"/>
  <c r="R651" i="29"/>
  <c r="R652" i="29"/>
  <c r="R653" i="29"/>
  <c r="R654" i="29"/>
  <c r="R655" i="29"/>
  <c r="R656" i="29"/>
  <c r="R657" i="29"/>
  <c r="R658" i="29"/>
  <c r="R659" i="29"/>
  <c r="R660" i="29"/>
  <c r="R661" i="29"/>
  <c r="R662" i="29"/>
  <c r="R663" i="29"/>
  <c r="R664" i="29"/>
  <c r="R665" i="29"/>
  <c r="R666" i="29"/>
  <c r="R667" i="29"/>
  <c r="R668" i="29"/>
  <c r="R669" i="29"/>
  <c r="R670" i="29"/>
  <c r="R671" i="29"/>
  <c r="R672" i="29"/>
  <c r="R673" i="29"/>
  <c r="R674" i="29"/>
  <c r="R675" i="29"/>
  <c r="R676" i="29"/>
  <c r="R677" i="29"/>
  <c r="R678" i="29"/>
  <c r="R679" i="29"/>
  <c r="R680" i="29"/>
  <c r="R681" i="29"/>
  <c r="R682" i="29"/>
  <c r="R683" i="29"/>
  <c r="R684" i="29"/>
  <c r="R685" i="29"/>
  <c r="R686" i="29"/>
  <c r="R687" i="29"/>
  <c r="R688" i="29"/>
  <c r="R689" i="29"/>
  <c r="R690" i="29"/>
  <c r="R691" i="29"/>
  <c r="R692" i="29"/>
  <c r="R693" i="29"/>
  <c r="R694" i="29"/>
  <c r="R695" i="29"/>
  <c r="R696" i="29"/>
  <c r="R697" i="29"/>
  <c r="R698" i="29"/>
  <c r="R699" i="29"/>
  <c r="R700" i="29"/>
  <c r="R701" i="29"/>
  <c r="R702" i="29"/>
  <c r="R703" i="29"/>
  <c r="R704" i="29"/>
  <c r="R705" i="29"/>
  <c r="R706" i="29"/>
  <c r="R707" i="29"/>
  <c r="R708" i="29"/>
  <c r="R709" i="29"/>
  <c r="R710" i="29"/>
  <c r="R711" i="29"/>
  <c r="R712" i="29"/>
  <c r="R713" i="29"/>
  <c r="R714" i="29"/>
  <c r="R715" i="29"/>
  <c r="R716" i="29"/>
  <c r="R717" i="29"/>
  <c r="R718" i="29"/>
  <c r="R719" i="29"/>
  <c r="R720" i="29"/>
  <c r="R721" i="29"/>
  <c r="R722" i="29"/>
  <c r="R723" i="29"/>
  <c r="R724" i="29"/>
  <c r="R725" i="29"/>
  <c r="R726" i="29"/>
  <c r="R727" i="29"/>
  <c r="R728" i="29"/>
  <c r="R729" i="29"/>
  <c r="R730" i="29"/>
  <c r="R731" i="29"/>
  <c r="R732" i="29"/>
  <c r="R733" i="29"/>
  <c r="R734" i="29"/>
  <c r="R735" i="29"/>
  <c r="R736" i="29"/>
  <c r="R737" i="29"/>
  <c r="R738" i="29"/>
  <c r="R739" i="29"/>
  <c r="R740" i="29"/>
  <c r="R741" i="29"/>
  <c r="R742" i="29"/>
  <c r="R743" i="29"/>
  <c r="R744" i="29"/>
  <c r="R745" i="29"/>
  <c r="R746" i="29"/>
  <c r="R747" i="29"/>
  <c r="R748" i="29"/>
  <c r="R749" i="29"/>
  <c r="R750" i="29"/>
  <c r="R751" i="29"/>
  <c r="R752" i="29"/>
  <c r="R753" i="29"/>
  <c r="R754" i="29"/>
  <c r="R755" i="29"/>
  <c r="R756" i="29"/>
  <c r="R757" i="29"/>
  <c r="R758" i="29"/>
  <c r="R759" i="29"/>
  <c r="R760" i="29"/>
  <c r="R761" i="29"/>
  <c r="R762" i="29"/>
  <c r="R763" i="29"/>
  <c r="R764" i="29"/>
  <c r="R765" i="29"/>
  <c r="R766" i="29"/>
  <c r="R767" i="29"/>
  <c r="R768" i="29"/>
  <c r="R769" i="29"/>
  <c r="R770" i="29"/>
  <c r="R771" i="29"/>
  <c r="R772" i="29"/>
  <c r="R773" i="29"/>
  <c r="R774" i="29"/>
  <c r="R775" i="29"/>
  <c r="R776" i="29"/>
  <c r="R777" i="29"/>
  <c r="R778" i="29"/>
  <c r="R779" i="29"/>
  <c r="R780" i="29"/>
  <c r="R781" i="29"/>
  <c r="R782" i="29"/>
  <c r="R783" i="29"/>
  <c r="R784" i="29"/>
  <c r="R785" i="29"/>
  <c r="R786" i="29"/>
  <c r="R787" i="29"/>
  <c r="R788" i="29"/>
  <c r="R789" i="29"/>
  <c r="R790" i="29"/>
  <c r="R791" i="29"/>
  <c r="R792" i="29"/>
  <c r="R793" i="29"/>
  <c r="R794" i="29"/>
  <c r="R795" i="29"/>
  <c r="R796" i="29"/>
  <c r="R797" i="29"/>
  <c r="R798" i="29"/>
  <c r="R799" i="29"/>
  <c r="R800" i="29"/>
  <c r="R801" i="29"/>
  <c r="R802" i="29"/>
  <c r="R803" i="29"/>
  <c r="R804" i="29"/>
  <c r="R805" i="29"/>
  <c r="R806" i="29"/>
  <c r="R807" i="29"/>
  <c r="R808" i="29"/>
  <c r="R809" i="29"/>
  <c r="R810" i="29"/>
  <c r="R811" i="29"/>
  <c r="R812" i="29"/>
  <c r="R813" i="29"/>
  <c r="R814" i="29"/>
  <c r="R815" i="29"/>
  <c r="R816" i="29"/>
  <c r="R817" i="29"/>
  <c r="R818" i="29"/>
  <c r="R819" i="29"/>
  <c r="R820" i="29"/>
  <c r="R821" i="29"/>
  <c r="R822" i="29"/>
  <c r="R823" i="29"/>
  <c r="R824" i="29"/>
  <c r="R825" i="29"/>
  <c r="R826" i="29"/>
  <c r="R827" i="29"/>
  <c r="R828" i="29"/>
  <c r="R829" i="29"/>
  <c r="R830" i="29"/>
  <c r="R831" i="29"/>
  <c r="R832" i="29"/>
  <c r="R833" i="29"/>
  <c r="R834" i="29"/>
  <c r="R835" i="29"/>
  <c r="R836" i="29"/>
  <c r="R837" i="29"/>
  <c r="R838" i="29"/>
  <c r="R839" i="29"/>
  <c r="R840" i="29"/>
  <c r="R841" i="29"/>
  <c r="R842" i="29"/>
  <c r="R843" i="29"/>
  <c r="R844" i="29"/>
  <c r="R845" i="29"/>
  <c r="R846" i="29"/>
  <c r="R847" i="29"/>
  <c r="R848" i="29"/>
  <c r="R849" i="29"/>
  <c r="R850" i="29"/>
  <c r="R851" i="29"/>
  <c r="R852" i="29"/>
  <c r="R853" i="29"/>
  <c r="R854" i="29"/>
  <c r="R855" i="29"/>
  <c r="R856" i="29"/>
  <c r="R857" i="29"/>
  <c r="R858" i="29"/>
  <c r="R859" i="29"/>
  <c r="R860" i="29"/>
  <c r="R861" i="29"/>
  <c r="R862" i="29"/>
  <c r="R863" i="29"/>
  <c r="R864" i="29"/>
  <c r="R865" i="29"/>
  <c r="R866" i="29"/>
  <c r="R867" i="29"/>
  <c r="R868" i="29"/>
  <c r="R869" i="29"/>
  <c r="R870" i="29"/>
  <c r="R871" i="29"/>
  <c r="R872" i="29"/>
  <c r="R873" i="29"/>
  <c r="R874" i="29"/>
  <c r="R875" i="29"/>
  <c r="R876" i="29"/>
  <c r="R877" i="29"/>
  <c r="R878" i="29"/>
  <c r="R879" i="29"/>
  <c r="R880" i="29"/>
  <c r="R881" i="29"/>
  <c r="R882" i="29"/>
  <c r="R883" i="29"/>
  <c r="R884" i="29"/>
  <c r="R885" i="29"/>
  <c r="R886" i="29"/>
  <c r="R887" i="29"/>
  <c r="R888" i="29"/>
  <c r="R889" i="29"/>
  <c r="R890" i="29"/>
  <c r="R891" i="29"/>
  <c r="R892" i="29"/>
  <c r="R893" i="29"/>
  <c r="R894" i="29"/>
  <c r="R895" i="29"/>
  <c r="R896" i="29"/>
  <c r="R897" i="29"/>
  <c r="R898" i="29"/>
  <c r="R899" i="29"/>
  <c r="R900" i="29"/>
  <c r="R901" i="29"/>
  <c r="R902" i="29"/>
  <c r="R903" i="29"/>
  <c r="R904" i="29"/>
  <c r="R905" i="29"/>
  <c r="R906" i="29"/>
  <c r="R907" i="29"/>
  <c r="R908" i="29"/>
  <c r="R909" i="29"/>
  <c r="R910" i="29"/>
  <c r="R911" i="29"/>
  <c r="R912" i="29"/>
  <c r="R913" i="29"/>
  <c r="R914" i="29"/>
  <c r="R915" i="29"/>
  <c r="R916" i="29"/>
  <c r="R917" i="29"/>
  <c r="R918" i="29"/>
  <c r="R919" i="29"/>
  <c r="R920" i="29"/>
  <c r="R921" i="29"/>
  <c r="R922" i="29"/>
  <c r="R923" i="29"/>
  <c r="R924" i="29"/>
  <c r="R925" i="29"/>
  <c r="R926" i="29"/>
  <c r="R927" i="29"/>
  <c r="R928" i="29"/>
  <c r="R929" i="29"/>
  <c r="R930" i="29"/>
  <c r="R931" i="29"/>
  <c r="R932" i="29"/>
  <c r="R933" i="29"/>
  <c r="R934" i="29"/>
  <c r="R935" i="29"/>
  <c r="R936" i="29"/>
  <c r="R937" i="29"/>
  <c r="R938" i="29"/>
  <c r="R939" i="29"/>
  <c r="R940" i="29"/>
  <c r="R941" i="29"/>
  <c r="R942" i="29"/>
  <c r="R943" i="29"/>
  <c r="R944" i="29"/>
  <c r="R945" i="29"/>
  <c r="R946" i="29"/>
  <c r="R947" i="29"/>
  <c r="R948" i="29"/>
  <c r="R949" i="29"/>
  <c r="R950" i="29"/>
  <c r="R951" i="29"/>
  <c r="R952" i="29"/>
  <c r="R953" i="29"/>
  <c r="R954" i="29"/>
  <c r="R955" i="29"/>
  <c r="R956" i="29"/>
  <c r="R957" i="29"/>
  <c r="R958" i="29"/>
  <c r="R959" i="29"/>
  <c r="R960" i="29"/>
  <c r="R961" i="29"/>
  <c r="R962" i="29"/>
  <c r="R963" i="29"/>
  <c r="R964" i="29"/>
  <c r="R965" i="29"/>
  <c r="R966" i="29"/>
  <c r="R967" i="29"/>
  <c r="R968" i="29"/>
  <c r="R969" i="29"/>
  <c r="R970" i="29"/>
  <c r="R971" i="29"/>
  <c r="R972" i="29"/>
  <c r="R973" i="29"/>
  <c r="R974" i="29"/>
  <c r="R975" i="29"/>
  <c r="R976" i="29"/>
  <c r="R977" i="29"/>
  <c r="R978" i="29"/>
  <c r="R979" i="29"/>
  <c r="R980" i="29"/>
  <c r="R981" i="29"/>
  <c r="R982" i="29"/>
  <c r="R983" i="29"/>
  <c r="R984" i="29"/>
  <c r="R985" i="29"/>
  <c r="R986" i="29"/>
  <c r="R987" i="29"/>
  <c r="R988" i="29"/>
  <c r="R989" i="29"/>
  <c r="R990" i="29"/>
  <c r="R991" i="29"/>
  <c r="R992" i="29"/>
  <c r="R993" i="29"/>
  <c r="R994" i="29"/>
  <c r="R995" i="29"/>
  <c r="R996" i="29"/>
  <c r="R997" i="29"/>
  <c r="R998" i="29"/>
  <c r="R999" i="29"/>
  <c r="R1000" i="29"/>
  <c r="R1001" i="29"/>
  <c r="R1002" i="29"/>
  <c r="R1003" i="29"/>
  <c r="R1004" i="29"/>
  <c r="R1005" i="29"/>
  <c r="R1006" i="29"/>
  <c r="R1007" i="29"/>
  <c r="R1008" i="29"/>
  <c r="R1009" i="29"/>
  <c r="R1010" i="29"/>
  <c r="R1011" i="29"/>
  <c r="P13" i="29"/>
  <c r="P14" i="29"/>
  <c r="P15" i="29"/>
  <c r="P16" i="29"/>
  <c r="P17" i="29"/>
  <c r="P18" i="29"/>
  <c r="P19" i="29"/>
  <c r="P20" i="29"/>
  <c r="P21" i="29"/>
  <c r="P22" i="29"/>
  <c r="P23" i="29"/>
  <c r="P24" i="29"/>
  <c r="P25" i="29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40" i="29"/>
  <c r="P41" i="29"/>
  <c r="P42" i="29"/>
  <c r="P43" i="29"/>
  <c r="P44" i="29"/>
  <c r="P45" i="29"/>
  <c r="P46" i="29"/>
  <c r="P47" i="29"/>
  <c r="P48" i="29"/>
  <c r="P49" i="29"/>
  <c r="P50" i="29"/>
  <c r="P51" i="29"/>
  <c r="P52" i="29"/>
  <c r="P53" i="29"/>
  <c r="P54" i="29"/>
  <c r="P55" i="29"/>
  <c r="P56" i="29"/>
  <c r="P57" i="29"/>
  <c r="P58" i="29"/>
  <c r="P59" i="29"/>
  <c r="P60" i="29"/>
  <c r="P61" i="29"/>
  <c r="P62" i="29"/>
  <c r="P63" i="29"/>
  <c r="P64" i="29"/>
  <c r="P65" i="29"/>
  <c r="P66" i="29"/>
  <c r="P67" i="29"/>
  <c r="P68" i="29"/>
  <c r="P69" i="29"/>
  <c r="P70" i="29"/>
  <c r="P71" i="29"/>
  <c r="P72" i="29"/>
  <c r="P73" i="29"/>
  <c r="P74" i="29"/>
  <c r="P75" i="29"/>
  <c r="P76" i="29"/>
  <c r="P77" i="29"/>
  <c r="P78" i="29"/>
  <c r="P79" i="29"/>
  <c r="P80" i="29"/>
  <c r="P81" i="29"/>
  <c r="P82" i="29"/>
  <c r="P83" i="29"/>
  <c r="P84" i="29"/>
  <c r="P85" i="29"/>
  <c r="P86" i="29"/>
  <c r="P87" i="29"/>
  <c r="P88" i="29"/>
  <c r="P89" i="29"/>
  <c r="P90" i="29"/>
  <c r="P91" i="29"/>
  <c r="P92" i="29"/>
  <c r="P93" i="29"/>
  <c r="P94" i="29"/>
  <c r="P95" i="29"/>
  <c r="P96" i="29"/>
  <c r="P97" i="29"/>
  <c r="P98" i="29"/>
  <c r="P99" i="29"/>
  <c r="P100" i="29"/>
  <c r="P101" i="29"/>
  <c r="P102" i="29"/>
  <c r="P103" i="29"/>
  <c r="P104" i="29"/>
  <c r="P105" i="29"/>
  <c r="P106" i="29"/>
  <c r="P107" i="29"/>
  <c r="P108" i="29"/>
  <c r="P109" i="29"/>
  <c r="P110" i="29"/>
  <c r="P111" i="29"/>
  <c r="P112" i="29"/>
  <c r="P113" i="29"/>
  <c r="P114" i="29"/>
  <c r="P115" i="29"/>
  <c r="P116" i="29"/>
  <c r="P117" i="29"/>
  <c r="P118" i="29"/>
  <c r="P119" i="29"/>
  <c r="P120" i="29"/>
  <c r="P121" i="29"/>
  <c r="P122" i="29"/>
  <c r="P123" i="29"/>
  <c r="P124" i="29"/>
  <c r="P125" i="29"/>
  <c r="P126" i="29"/>
  <c r="P127" i="29"/>
  <c r="P128" i="29"/>
  <c r="P129" i="29"/>
  <c r="P130" i="29"/>
  <c r="P131" i="29"/>
  <c r="P132" i="29"/>
  <c r="P133" i="29"/>
  <c r="P134" i="29"/>
  <c r="P135" i="29"/>
  <c r="P136" i="29"/>
  <c r="P137" i="29"/>
  <c r="P138" i="29"/>
  <c r="P139" i="29"/>
  <c r="P140" i="29"/>
  <c r="P141" i="29"/>
  <c r="P142" i="29"/>
  <c r="P143" i="29"/>
  <c r="P144" i="29"/>
  <c r="P145" i="29"/>
  <c r="P146" i="29"/>
  <c r="P147" i="29"/>
  <c r="P148" i="29"/>
  <c r="P149" i="29"/>
  <c r="P150" i="29"/>
  <c r="P151" i="29"/>
  <c r="P152" i="29"/>
  <c r="P153" i="29"/>
  <c r="P154" i="29"/>
  <c r="P155" i="29"/>
  <c r="P156" i="29"/>
  <c r="P157" i="29"/>
  <c r="P158" i="29"/>
  <c r="P159" i="29"/>
  <c r="P160" i="29"/>
  <c r="P161" i="29"/>
  <c r="P162" i="29"/>
  <c r="P163" i="29"/>
  <c r="P164" i="29"/>
  <c r="P165" i="29"/>
  <c r="P166" i="29"/>
  <c r="P167" i="29"/>
  <c r="P168" i="29"/>
  <c r="P169" i="29"/>
  <c r="P170" i="29"/>
  <c r="P171" i="29"/>
  <c r="P172" i="29"/>
  <c r="P173" i="29"/>
  <c r="P174" i="29"/>
  <c r="P175" i="29"/>
  <c r="P176" i="29"/>
  <c r="P177" i="29"/>
  <c r="P178" i="29"/>
  <c r="P179" i="29"/>
  <c r="P180" i="29"/>
  <c r="P181" i="29"/>
  <c r="P182" i="29"/>
  <c r="P183" i="29"/>
  <c r="P184" i="29"/>
  <c r="P185" i="29"/>
  <c r="P186" i="29"/>
  <c r="P187" i="29"/>
  <c r="P188" i="29"/>
  <c r="P189" i="29"/>
  <c r="P190" i="29"/>
  <c r="P191" i="29"/>
  <c r="P192" i="29"/>
  <c r="P193" i="29"/>
  <c r="P194" i="29"/>
  <c r="P195" i="29"/>
  <c r="P196" i="29"/>
  <c r="P197" i="29"/>
  <c r="P198" i="29"/>
  <c r="P199" i="29"/>
  <c r="P200" i="29"/>
  <c r="P201" i="29"/>
  <c r="P202" i="29"/>
  <c r="P203" i="29"/>
  <c r="P204" i="29"/>
  <c r="P205" i="29"/>
  <c r="P206" i="29"/>
  <c r="P207" i="29"/>
  <c r="P208" i="29"/>
  <c r="P209" i="29"/>
  <c r="P210" i="29"/>
  <c r="P211" i="29"/>
  <c r="P212" i="29"/>
  <c r="P213" i="29"/>
  <c r="P214" i="29"/>
  <c r="P215" i="29"/>
  <c r="P216" i="29"/>
  <c r="P217" i="29"/>
  <c r="P218" i="29"/>
  <c r="P219" i="29"/>
  <c r="P220" i="29"/>
  <c r="P221" i="29"/>
  <c r="P222" i="29"/>
  <c r="P223" i="29"/>
  <c r="P224" i="29"/>
  <c r="P225" i="29"/>
  <c r="P226" i="29"/>
  <c r="P227" i="29"/>
  <c r="P228" i="29"/>
  <c r="P229" i="29"/>
  <c r="P230" i="29"/>
  <c r="P231" i="29"/>
  <c r="P232" i="29"/>
  <c r="P233" i="29"/>
  <c r="P234" i="29"/>
  <c r="P235" i="29"/>
  <c r="P236" i="29"/>
  <c r="P237" i="29"/>
  <c r="P238" i="29"/>
  <c r="P239" i="29"/>
  <c r="P240" i="29"/>
  <c r="P241" i="29"/>
  <c r="P242" i="29"/>
  <c r="P243" i="29"/>
  <c r="P244" i="29"/>
  <c r="P245" i="29"/>
  <c r="P246" i="29"/>
  <c r="P247" i="29"/>
  <c r="P248" i="29"/>
  <c r="P249" i="29"/>
  <c r="P250" i="29"/>
  <c r="P251" i="29"/>
  <c r="P252" i="29"/>
  <c r="P253" i="29"/>
  <c r="P254" i="29"/>
  <c r="P255" i="29"/>
  <c r="P256" i="29"/>
  <c r="P257" i="29"/>
  <c r="P258" i="29"/>
  <c r="P259" i="29"/>
  <c r="P260" i="29"/>
  <c r="P261" i="29"/>
  <c r="P262" i="29"/>
  <c r="P263" i="29"/>
  <c r="P264" i="29"/>
  <c r="P265" i="29"/>
  <c r="P266" i="29"/>
  <c r="P267" i="29"/>
  <c r="P268" i="29"/>
  <c r="P269" i="29"/>
  <c r="P270" i="29"/>
  <c r="P271" i="29"/>
  <c r="P272" i="29"/>
  <c r="P273" i="29"/>
  <c r="P274" i="29"/>
  <c r="P275" i="29"/>
  <c r="P276" i="29"/>
  <c r="P277" i="29"/>
  <c r="P278" i="29"/>
  <c r="P279" i="29"/>
  <c r="P280" i="29"/>
  <c r="P281" i="29"/>
  <c r="P282" i="29"/>
  <c r="P283" i="29"/>
  <c r="P284" i="29"/>
  <c r="P285" i="29"/>
  <c r="P286" i="29"/>
  <c r="P287" i="29"/>
  <c r="P288" i="29"/>
  <c r="P289" i="29"/>
  <c r="P290" i="29"/>
  <c r="P291" i="29"/>
  <c r="P292" i="29"/>
  <c r="P293" i="29"/>
  <c r="P294" i="29"/>
  <c r="P295" i="29"/>
  <c r="P296" i="29"/>
  <c r="P297" i="29"/>
  <c r="P298" i="29"/>
  <c r="P299" i="29"/>
  <c r="P300" i="29"/>
  <c r="P301" i="29"/>
  <c r="P302" i="29"/>
  <c r="P303" i="29"/>
  <c r="P304" i="29"/>
  <c r="P305" i="29"/>
  <c r="P306" i="29"/>
  <c r="P307" i="29"/>
  <c r="P308" i="29"/>
  <c r="P309" i="29"/>
  <c r="P310" i="29"/>
  <c r="P311" i="29"/>
  <c r="P312" i="29"/>
  <c r="P313" i="29"/>
  <c r="P314" i="29"/>
  <c r="P315" i="29"/>
  <c r="P316" i="29"/>
  <c r="P317" i="29"/>
  <c r="P318" i="29"/>
  <c r="P319" i="29"/>
  <c r="P320" i="29"/>
  <c r="P321" i="29"/>
  <c r="P322" i="29"/>
  <c r="P323" i="29"/>
  <c r="P324" i="29"/>
  <c r="P325" i="29"/>
  <c r="P326" i="29"/>
  <c r="P327" i="29"/>
  <c r="P328" i="29"/>
  <c r="P329" i="29"/>
  <c r="P330" i="29"/>
  <c r="P331" i="29"/>
  <c r="P332" i="29"/>
  <c r="P333" i="29"/>
  <c r="P334" i="29"/>
  <c r="P335" i="29"/>
  <c r="P336" i="29"/>
  <c r="P337" i="29"/>
  <c r="P338" i="29"/>
  <c r="P339" i="29"/>
  <c r="P340" i="29"/>
  <c r="P341" i="29"/>
  <c r="P342" i="29"/>
  <c r="P343" i="29"/>
  <c r="P344" i="29"/>
  <c r="P345" i="29"/>
  <c r="P346" i="29"/>
  <c r="P347" i="29"/>
  <c r="P348" i="29"/>
  <c r="P349" i="29"/>
  <c r="P350" i="29"/>
  <c r="P351" i="29"/>
  <c r="P352" i="29"/>
  <c r="P353" i="29"/>
  <c r="P354" i="29"/>
  <c r="P355" i="29"/>
  <c r="P356" i="29"/>
  <c r="P357" i="29"/>
  <c r="P358" i="29"/>
  <c r="P359" i="29"/>
  <c r="P360" i="29"/>
  <c r="P361" i="29"/>
  <c r="P362" i="29"/>
  <c r="P363" i="29"/>
  <c r="P364" i="29"/>
  <c r="P365" i="29"/>
  <c r="P366" i="29"/>
  <c r="P367" i="29"/>
  <c r="P368" i="29"/>
  <c r="P369" i="29"/>
  <c r="P370" i="29"/>
  <c r="P371" i="29"/>
  <c r="P372" i="29"/>
  <c r="P373" i="29"/>
  <c r="P374" i="29"/>
  <c r="P375" i="29"/>
  <c r="P376" i="29"/>
  <c r="P377" i="29"/>
  <c r="P378" i="29"/>
  <c r="P379" i="29"/>
  <c r="P380" i="29"/>
  <c r="P381" i="29"/>
  <c r="P382" i="29"/>
  <c r="P383" i="29"/>
  <c r="P384" i="29"/>
  <c r="P385" i="29"/>
  <c r="P386" i="29"/>
  <c r="P387" i="29"/>
  <c r="P388" i="29"/>
  <c r="P389" i="29"/>
  <c r="P390" i="29"/>
  <c r="P391" i="29"/>
  <c r="P392" i="29"/>
  <c r="P393" i="29"/>
  <c r="P394" i="29"/>
  <c r="P395" i="29"/>
  <c r="P396" i="29"/>
  <c r="P397" i="29"/>
  <c r="P398" i="29"/>
  <c r="P399" i="29"/>
  <c r="P400" i="29"/>
  <c r="P401" i="29"/>
  <c r="P402" i="29"/>
  <c r="P403" i="29"/>
  <c r="P404" i="29"/>
  <c r="P405" i="29"/>
  <c r="P406" i="29"/>
  <c r="P407" i="29"/>
  <c r="P408" i="29"/>
  <c r="P409" i="29"/>
  <c r="P410" i="29"/>
  <c r="P411" i="29"/>
  <c r="P412" i="29"/>
  <c r="P413" i="29"/>
  <c r="P414" i="29"/>
  <c r="P415" i="29"/>
  <c r="P416" i="29"/>
  <c r="P417" i="29"/>
  <c r="P418" i="29"/>
  <c r="P419" i="29"/>
  <c r="P420" i="29"/>
  <c r="P421" i="29"/>
  <c r="P422" i="29"/>
  <c r="P423" i="29"/>
  <c r="P424" i="29"/>
  <c r="P425" i="29"/>
  <c r="P426" i="29"/>
  <c r="P427" i="29"/>
  <c r="P428" i="29"/>
  <c r="P429" i="29"/>
  <c r="P430" i="29"/>
  <c r="P431" i="29"/>
  <c r="P432" i="29"/>
  <c r="P433" i="29"/>
  <c r="P434" i="29"/>
  <c r="P435" i="29"/>
  <c r="P436" i="29"/>
  <c r="P437" i="29"/>
  <c r="P438" i="29"/>
  <c r="P439" i="29"/>
  <c r="P440" i="29"/>
  <c r="P441" i="29"/>
  <c r="P442" i="29"/>
  <c r="P443" i="29"/>
  <c r="P444" i="29"/>
  <c r="P445" i="29"/>
  <c r="P446" i="29"/>
  <c r="P447" i="29"/>
  <c r="P448" i="29"/>
  <c r="P449" i="29"/>
  <c r="P450" i="29"/>
  <c r="P451" i="29"/>
  <c r="P452" i="29"/>
  <c r="P453" i="29"/>
  <c r="P454" i="29"/>
  <c r="P455" i="29"/>
  <c r="P456" i="29"/>
  <c r="P457" i="29"/>
  <c r="P458" i="29"/>
  <c r="P459" i="29"/>
  <c r="P460" i="29"/>
  <c r="P461" i="29"/>
  <c r="P462" i="29"/>
  <c r="P463" i="29"/>
  <c r="P464" i="29"/>
  <c r="P465" i="29"/>
  <c r="P466" i="29"/>
  <c r="P467" i="29"/>
  <c r="P468" i="29"/>
  <c r="P469" i="29"/>
  <c r="P470" i="29"/>
  <c r="P471" i="29"/>
  <c r="P472" i="29"/>
  <c r="P473" i="29"/>
  <c r="P474" i="29"/>
  <c r="P475" i="29"/>
  <c r="P476" i="29"/>
  <c r="P477" i="29"/>
  <c r="P478" i="29"/>
  <c r="P479" i="29"/>
  <c r="P480" i="29"/>
  <c r="P481" i="29"/>
  <c r="P482" i="29"/>
  <c r="P483" i="29"/>
  <c r="P484" i="29"/>
  <c r="P485" i="29"/>
  <c r="P486" i="29"/>
  <c r="P487" i="29"/>
  <c r="P488" i="29"/>
  <c r="P489" i="29"/>
  <c r="P490" i="29"/>
  <c r="P491" i="29"/>
  <c r="P492" i="29"/>
  <c r="P493" i="29"/>
  <c r="P494" i="29"/>
  <c r="P495" i="29"/>
  <c r="P496" i="29"/>
  <c r="P497" i="29"/>
  <c r="P498" i="29"/>
  <c r="P499" i="29"/>
  <c r="P500" i="29"/>
  <c r="P501" i="29"/>
  <c r="P502" i="29"/>
  <c r="P503" i="29"/>
  <c r="P504" i="29"/>
  <c r="P505" i="29"/>
  <c r="P506" i="29"/>
  <c r="P507" i="29"/>
  <c r="P508" i="29"/>
  <c r="P509" i="29"/>
  <c r="P510" i="29"/>
  <c r="P511" i="29"/>
  <c r="P512" i="29"/>
  <c r="P513" i="29"/>
  <c r="P514" i="29"/>
  <c r="P515" i="29"/>
  <c r="P516" i="29"/>
  <c r="P517" i="29"/>
  <c r="P518" i="29"/>
  <c r="P519" i="29"/>
  <c r="P520" i="29"/>
  <c r="P521" i="29"/>
  <c r="P522" i="29"/>
  <c r="P523" i="29"/>
  <c r="P524" i="29"/>
  <c r="P525" i="29"/>
  <c r="P526" i="29"/>
  <c r="P527" i="29"/>
  <c r="P528" i="29"/>
  <c r="P529" i="29"/>
  <c r="P530" i="29"/>
  <c r="P531" i="29"/>
  <c r="P532" i="29"/>
  <c r="P533" i="29"/>
  <c r="P534" i="29"/>
  <c r="P535" i="29"/>
  <c r="P536" i="29"/>
  <c r="P537" i="29"/>
  <c r="P538" i="29"/>
  <c r="P539" i="29"/>
  <c r="P540" i="29"/>
  <c r="P541" i="29"/>
  <c r="P542" i="29"/>
  <c r="P543" i="29"/>
  <c r="P544" i="29"/>
  <c r="P545" i="29"/>
  <c r="P546" i="29"/>
  <c r="P547" i="29"/>
  <c r="P548" i="29"/>
  <c r="P549" i="29"/>
  <c r="P550" i="29"/>
  <c r="P551" i="29"/>
  <c r="P552" i="29"/>
  <c r="P553" i="29"/>
  <c r="P554" i="29"/>
  <c r="P555" i="29"/>
  <c r="P556" i="29"/>
  <c r="P557" i="29"/>
  <c r="P558" i="29"/>
  <c r="P559" i="29"/>
  <c r="P560" i="29"/>
  <c r="P561" i="29"/>
  <c r="P562" i="29"/>
  <c r="P563" i="29"/>
  <c r="P564" i="29"/>
  <c r="P565" i="29"/>
  <c r="P566" i="29"/>
  <c r="P567" i="29"/>
  <c r="P568" i="29"/>
  <c r="P569" i="29"/>
  <c r="P570" i="29"/>
  <c r="P571" i="29"/>
  <c r="P572" i="29"/>
  <c r="P573" i="29"/>
  <c r="P574" i="29"/>
  <c r="P575" i="29"/>
  <c r="P576" i="29"/>
  <c r="P577" i="29"/>
  <c r="P578" i="29"/>
  <c r="P579" i="29"/>
  <c r="P580" i="29"/>
  <c r="P581" i="29"/>
  <c r="P582" i="29"/>
  <c r="P583" i="29"/>
  <c r="P584" i="29"/>
  <c r="P585" i="29"/>
  <c r="P586" i="29"/>
  <c r="P587" i="29"/>
  <c r="P588" i="29"/>
  <c r="P589" i="29"/>
  <c r="P590" i="29"/>
  <c r="P591" i="29"/>
  <c r="P592" i="29"/>
  <c r="P593" i="29"/>
  <c r="P594" i="29"/>
  <c r="P595" i="29"/>
  <c r="P596" i="29"/>
  <c r="P597" i="29"/>
  <c r="P598" i="29"/>
  <c r="P599" i="29"/>
  <c r="P600" i="29"/>
  <c r="P601" i="29"/>
  <c r="P602" i="29"/>
  <c r="P603" i="29"/>
  <c r="P604" i="29"/>
  <c r="P605" i="29"/>
  <c r="P606" i="29"/>
  <c r="P607" i="29"/>
  <c r="P608" i="29"/>
  <c r="P609" i="29"/>
  <c r="P610" i="29"/>
  <c r="P611" i="29"/>
  <c r="P612" i="29"/>
  <c r="P613" i="29"/>
  <c r="P614" i="29"/>
  <c r="P615" i="29"/>
  <c r="P616" i="29"/>
  <c r="P617" i="29"/>
  <c r="P618" i="29"/>
  <c r="P619" i="29"/>
  <c r="P620" i="29"/>
  <c r="P621" i="29"/>
  <c r="P622" i="29"/>
  <c r="P623" i="29"/>
  <c r="P624" i="29"/>
  <c r="P625" i="29"/>
  <c r="P626" i="29"/>
  <c r="P627" i="29"/>
  <c r="P628" i="29"/>
  <c r="P629" i="29"/>
  <c r="P630" i="29"/>
  <c r="P631" i="29"/>
  <c r="P632" i="29"/>
  <c r="P633" i="29"/>
  <c r="P634" i="29"/>
  <c r="P635" i="29"/>
  <c r="P636" i="29"/>
  <c r="P637" i="29"/>
  <c r="P638" i="29"/>
  <c r="P639" i="29"/>
  <c r="P640" i="29"/>
  <c r="P641" i="29"/>
  <c r="P642" i="29"/>
  <c r="P643" i="29"/>
  <c r="P644" i="29"/>
  <c r="P645" i="29"/>
  <c r="P646" i="29"/>
  <c r="P647" i="29"/>
  <c r="P648" i="29"/>
  <c r="P649" i="29"/>
  <c r="P650" i="29"/>
  <c r="P651" i="29"/>
  <c r="P652" i="29"/>
  <c r="P653" i="29"/>
  <c r="P654" i="29"/>
  <c r="P655" i="29"/>
  <c r="P656" i="29"/>
  <c r="P657" i="29"/>
  <c r="P658" i="29"/>
  <c r="P659" i="29"/>
  <c r="P660" i="29"/>
  <c r="P661" i="29"/>
  <c r="P662" i="29"/>
  <c r="P663" i="29"/>
  <c r="P664" i="29"/>
  <c r="P665" i="29"/>
  <c r="P666" i="29"/>
  <c r="P667" i="29"/>
  <c r="P668" i="29"/>
  <c r="P669" i="29"/>
  <c r="P670" i="29"/>
  <c r="P671" i="29"/>
  <c r="P672" i="29"/>
  <c r="P673" i="29"/>
  <c r="P674" i="29"/>
  <c r="P675" i="29"/>
  <c r="P676" i="29"/>
  <c r="P677" i="29"/>
  <c r="P678" i="29"/>
  <c r="P679" i="29"/>
  <c r="P680" i="29"/>
  <c r="P681" i="29"/>
  <c r="P682" i="29"/>
  <c r="P683" i="29"/>
  <c r="P684" i="29"/>
  <c r="P685" i="29"/>
  <c r="P686" i="29"/>
  <c r="P687" i="29"/>
  <c r="P688" i="29"/>
  <c r="P689" i="29"/>
  <c r="P690" i="29"/>
  <c r="P691" i="29"/>
  <c r="P692" i="29"/>
  <c r="P693" i="29"/>
  <c r="P694" i="29"/>
  <c r="P695" i="29"/>
  <c r="P696" i="29"/>
  <c r="P697" i="29"/>
  <c r="P698" i="29"/>
  <c r="P699" i="29"/>
  <c r="P700" i="29"/>
  <c r="P701" i="29"/>
  <c r="P702" i="29"/>
  <c r="P703" i="29"/>
  <c r="P704" i="29"/>
  <c r="P705" i="29"/>
  <c r="P706" i="29"/>
  <c r="P707" i="29"/>
  <c r="P708" i="29"/>
  <c r="P709" i="29"/>
  <c r="P710" i="29"/>
  <c r="P711" i="29"/>
  <c r="P712" i="29"/>
  <c r="P713" i="29"/>
  <c r="P714" i="29"/>
  <c r="P715" i="29"/>
  <c r="P716" i="29"/>
  <c r="P717" i="29"/>
  <c r="P718" i="29"/>
  <c r="P719" i="29"/>
  <c r="P720" i="29"/>
  <c r="P721" i="29"/>
  <c r="P722" i="29"/>
  <c r="P723" i="29"/>
  <c r="P724" i="29"/>
  <c r="P725" i="29"/>
  <c r="P726" i="29"/>
  <c r="P727" i="29"/>
  <c r="P728" i="29"/>
  <c r="P729" i="29"/>
  <c r="P730" i="29"/>
  <c r="P731" i="29"/>
  <c r="P732" i="29"/>
  <c r="P733" i="29"/>
  <c r="P734" i="29"/>
  <c r="P735" i="29"/>
  <c r="P736" i="29"/>
  <c r="P737" i="29"/>
  <c r="P738" i="29"/>
  <c r="P739" i="29"/>
  <c r="P740" i="29"/>
  <c r="P741" i="29"/>
  <c r="P742" i="29"/>
  <c r="P743" i="29"/>
  <c r="P744" i="29"/>
  <c r="P745" i="29"/>
  <c r="P746" i="29"/>
  <c r="P747" i="29"/>
  <c r="P748" i="29"/>
  <c r="P749" i="29"/>
  <c r="P750" i="29"/>
  <c r="P751" i="29"/>
  <c r="P752" i="29"/>
  <c r="P753" i="29"/>
  <c r="P754" i="29"/>
  <c r="P755" i="29"/>
  <c r="P756" i="29"/>
  <c r="P757" i="29"/>
  <c r="P758" i="29"/>
  <c r="P759" i="29"/>
  <c r="P760" i="29"/>
  <c r="P761" i="29"/>
  <c r="P762" i="29"/>
  <c r="P763" i="29"/>
  <c r="P764" i="29"/>
  <c r="P765" i="29"/>
  <c r="P766" i="29"/>
  <c r="P767" i="29"/>
  <c r="P768" i="29"/>
  <c r="P769" i="29"/>
  <c r="P770" i="29"/>
  <c r="P771" i="29"/>
  <c r="P772" i="29"/>
  <c r="P773" i="29"/>
  <c r="P774" i="29"/>
  <c r="P775" i="29"/>
  <c r="P776" i="29"/>
  <c r="P777" i="29"/>
  <c r="P778" i="29"/>
  <c r="P779" i="29"/>
  <c r="P780" i="29"/>
  <c r="P781" i="29"/>
  <c r="P782" i="29"/>
  <c r="P783" i="29"/>
  <c r="P784" i="29"/>
  <c r="P785" i="29"/>
  <c r="P786" i="29"/>
  <c r="P787" i="29"/>
  <c r="P788" i="29"/>
  <c r="P789" i="29"/>
  <c r="P790" i="29"/>
  <c r="P791" i="29"/>
  <c r="P792" i="29"/>
  <c r="P793" i="29"/>
  <c r="P794" i="29"/>
  <c r="P795" i="29"/>
  <c r="P796" i="29"/>
  <c r="P797" i="29"/>
  <c r="P798" i="29"/>
  <c r="P799" i="29"/>
  <c r="P800" i="29"/>
  <c r="P801" i="29"/>
  <c r="P802" i="29"/>
  <c r="P803" i="29"/>
  <c r="P804" i="29"/>
  <c r="P805" i="29"/>
  <c r="P806" i="29"/>
  <c r="P807" i="29"/>
  <c r="P808" i="29"/>
  <c r="P809" i="29"/>
  <c r="P810" i="29"/>
  <c r="P811" i="29"/>
  <c r="P812" i="29"/>
  <c r="P813" i="29"/>
  <c r="P814" i="29"/>
  <c r="P815" i="29"/>
  <c r="P816" i="29"/>
  <c r="P817" i="29"/>
  <c r="P818" i="29"/>
  <c r="P819" i="29"/>
  <c r="P820" i="29"/>
  <c r="P821" i="29"/>
  <c r="P822" i="29"/>
  <c r="P823" i="29"/>
  <c r="P824" i="29"/>
  <c r="P825" i="29"/>
  <c r="P826" i="29"/>
  <c r="P827" i="29"/>
  <c r="P828" i="29"/>
  <c r="P829" i="29"/>
  <c r="P830" i="29"/>
  <c r="P831" i="29"/>
  <c r="P832" i="29"/>
  <c r="P833" i="29"/>
  <c r="P834" i="29"/>
  <c r="P835" i="29"/>
  <c r="P836" i="29"/>
  <c r="P837" i="29"/>
  <c r="P838" i="29"/>
  <c r="P839" i="29"/>
  <c r="P840" i="29"/>
  <c r="P841" i="29"/>
  <c r="P842" i="29"/>
  <c r="P843" i="29"/>
  <c r="P844" i="29"/>
  <c r="P845" i="29"/>
  <c r="P846" i="29"/>
  <c r="P847" i="29"/>
  <c r="P848" i="29"/>
  <c r="P849" i="29"/>
  <c r="P850" i="29"/>
  <c r="P851" i="29"/>
  <c r="P852" i="29"/>
  <c r="P853" i="29"/>
  <c r="P854" i="29"/>
  <c r="P855" i="29"/>
  <c r="P856" i="29"/>
  <c r="P857" i="29"/>
  <c r="P858" i="29"/>
  <c r="P859" i="29"/>
  <c r="P860" i="29"/>
  <c r="P861" i="29"/>
  <c r="P862" i="29"/>
  <c r="P863" i="29"/>
  <c r="P864" i="29"/>
  <c r="P865" i="29"/>
  <c r="P866" i="29"/>
  <c r="P867" i="29"/>
  <c r="P868" i="29"/>
  <c r="P869" i="29"/>
  <c r="P870" i="29"/>
  <c r="P871" i="29"/>
  <c r="P872" i="29"/>
  <c r="P873" i="29"/>
  <c r="P874" i="29"/>
  <c r="P875" i="29"/>
  <c r="P876" i="29"/>
  <c r="P877" i="29"/>
  <c r="P878" i="29"/>
  <c r="P879" i="29"/>
  <c r="P880" i="29"/>
  <c r="P881" i="29"/>
  <c r="P882" i="29"/>
  <c r="P883" i="29"/>
  <c r="P884" i="29"/>
  <c r="P885" i="29"/>
  <c r="P886" i="29"/>
  <c r="P887" i="29"/>
  <c r="P888" i="29"/>
  <c r="P889" i="29"/>
  <c r="P890" i="29"/>
  <c r="P891" i="29"/>
  <c r="P892" i="29"/>
  <c r="P893" i="29"/>
  <c r="P894" i="29"/>
  <c r="P895" i="29"/>
  <c r="P896" i="29"/>
  <c r="P897" i="29"/>
  <c r="P898" i="29"/>
  <c r="P899" i="29"/>
  <c r="P900" i="29"/>
  <c r="P901" i="29"/>
  <c r="P902" i="29"/>
  <c r="P903" i="29"/>
  <c r="P904" i="29"/>
  <c r="P905" i="29"/>
  <c r="P906" i="29"/>
  <c r="P907" i="29"/>
  <c r="P908" i="29"/>
  <c r="P909" i="29"/>
  <c r="P910" i="29"/>
  <c r="P911" i="29"/>
  <c r="P912" i="29"/>
  <c r="P913" i="29"/>
  <c r="P914" i="29"/>
  <c r="P915" i="29"/>
  <c r="P916" i="29"/>
  <c r="P917" i="29"/>
  <c r="P918" i="29"/>
  <c r="P919" i="29"/>
  <c r="P920" i="29"/>
  <c r="P921" i="29"/>
  <c r="P922" i="29"/>
  <c r="P923" i="29"/>
  <c r="P924" i="29"/>
  <c r="P925" i="29"/>
  <c r="P926" i="29"/>
  <c r="P927" i="29"/>
  <c r="P928" i="29"/>
  <c r="P929" i="29"/>
  <c r="P930" i="29"/>
  <c r="P931" i="29"/>
  <c r="P932" i="29"/>
  <c r="P933" i="29"/>
  <c r="P934" i="29"/>
  <c r="P935" i="29"/>
  <c r="P936" i="29"/>
  <c r="P937" i="29"/>
  <c r="P938" i="29"/>
  <c r="P939" i="29"/>
  <c r="P940" i="29"/>
  <c r="P941" i="29"/>
  <c r="P942" i="29"/>
  <c r="P943" i="29"/>
  <c r="P944" i="29"/>
  <c r="P945" i="29"/>
  <c r="P946" i="29"/>
  <c r="P947" i="29"/>
  <c r="P948" i="29"/>
  <c r="P949" i="29"/>
  <c r="P950" i="29"/>
  <c r="P951" i="29"/>
  <c r="P952" i="29"/>
  <c r="P953" i="29"/>
  <c r="P954" i="29"/>
  <c r="P955" i="29"/>
  <c r="P956" i="29"/>
  <c r="P957" i="29"/>
  <c r="P958" i="29"/>
  <c r="P959" i="29"/>
  <c r="P960" i="29"/>
  <c r="P961" i="29"/>
  <c r="P962" i="29"/>
  <c r="P963" i="29"/>
  <c r="P964" i="29"/>
  <c r="P965" i="29"/>
  <c r="P966" i="29"/>
  <c r="P967" i="29"/>
  <c r="P968" i="29"/>
  <c r="P969" i="29"/>
  <c r="P970" i="29"/>
  <c r="P971" i="29"/>
  <c r="P972" i="29"/>
  <c r="P973" i="29"/>
  <c r="P974" i="29"/>
  <c r="P975" i="29"/>
  <c r="P976" i="29"/>
  <c r="P977" i="29"/>
  <c r="P978" i="29"/>
  <c r="P979" i="29"/>
  <c r="P980" i="29"/>
  <c r="P981" i="29"/>
  <c r="P982" i="29"/>
  <c r="P983" i="29"/>
  <c r="P984" i="29"/>
  <c r="P985" i="29"/>
  <c r="P986" i="29"/>
  <c r="P987" i="29"/>
  <c r="P988" i="29"/>
  <c r="P989" i="29"/>
  <c r="P990" i="29"/>
  <c r="P991" i="29"/>
  <c r="P992" i="29"/>
  <c r="P993" i="29"/>
  <c r="P994" i="29"/>
  <c r="P995" i="29"/>
  <c r="P996" i="29"/>
  <c r="P997" i="29"/>
  <c r="P998" i="29"/>
  <c r="P999" i="29"/>
  <c r="P1000" i="29"/>
  <c r="P1001" i="29"/>
  <c r="P1002" i="29"/>
  <c r="P1003" i="29"/>
  <c r="P1004" i="29"/>
  <c r="P1005" i="29"/>
  <c r="P1006" i="29"/>
  <c r="P1007" i="29"/>
  <c r="P1008" i="29"/>
  <c r="P1009" i="29"/>
  <c r="P1010" i="29"/>
  <c r="P1011" i="29"/>
  <c r="P12" i="29"/>
  <c r="R12" i="29"/>
  <c r="Q12" i="29"/>
  <c r="T12" i="29"/>
  <c r="U12" i="29" s="1"/>
  <c r="Q13" i="29"/>
  <c r="T13" i="29"/>
  <c r="U13" i="29" s="1"/>
  <c r="Q14" i="29"/>
  <c r="T14" i="29"/>
  <c r="U14" i="29" s="1"/>
  <c r="Q15" i="29"/>
  <c r="T15" i="29"/>
  <c r="U15" i="29" s="1"/>
  <c r="Q16" i="29"/>
  <c r="T16" i="29"/>
  <c r="U16" i="29" s="1"/>
  <c r="Q17" i="29"/>
  <c r="T17" i="29"/>
  <c r="U17" i="29" s="1"/>
  <c r="Q18" i="29"/>
  <c r="T18" i="29"/>
  <c r="U18" i="29" s="1"/>
  <c r="Q19" i="29"/>
  <c r="T19" i="29"/>
  <c r="U19" i="29" s="1"/>
  <c r="Q20" i="29"/>
  <c r="T20" i="29"/>
  <c r="U20" i="29" s="1"/>
  <c r="Q21" i="29"/>
  <c r="T21" i="29"/>
  <c r="U21" i="29" s="1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94" i="29"/>
  <c r="Q95" i="29"/>
  <c r="Q96" i="29"/>
  <c r="Q97" i="29"/>
  <c r="Q98" i="29"/>
  <c r="Q99" i="29"/>
  <c r="Q100" i="29"/>
  <c r="Q101" i="29"/>
  <c r="Q102" i="29"/>
  <c r="Q103" i="29"/>
  <c r="Q104" i="29"/>
  <c r="Q105" i="29"/>
  <c r="Q106" i="29"/>
  <c r="Q107" i="29"/>
  <c r="Q108" i="29"/>
  <c r="Q109" i="29"/>
  <c r="Q110" i="29"/>
  <c r="Q111" i="29"/>
  <c r="Q112" i="29"/>
  <c r="Q113" i="29"/>
  <c r="Q114" i="29"/>
  <c r="Q115" i="29"/>
  <c r="Q116" i="29"/>
  <c r="Q117" i="29"/>
  <c r="Q118" i="29"/>
  <c r="Q119" i="29"/>
  <c r="Q120" i="29"/>
  <c r="Q121" i="29"/>
  <c r="Q122" i="29"/>
  <c r="Q123" i="29"/>
  <c r="Q124" i="29"/>
  <c r="Q125" i="29"/>
  <c r="Q126" i="29"/>
  <c r="Q127" i="29"/>
  <c r="Q128" i="29"/>
  <c r="Q129" i="29"/>
  <c r="Q130" i="29"/>
  <c r="Q131" i="29"/>
  <c r="Q132" i="29"/>
  <c r="Q133" i="29"/>
  <c r="Q134" i="29"/>
  <c r="Q135" i="29"/>
  <c r="Q136" i="29"/>
  <c r="Q137" i="29"/>
  <c r="Q138" i="29"/>
  <c r="Q139" i="29"/>
  <c r="Q140" i="29"/>
  <c r="Q141" i="29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2" i="29"/>
  <c r="Q163" i="29"/>
  <c r="Q164" i="29"/>
  <c r="Q165" i="29"/>
  <c r="Q166" i="29"/>
  <c r="Q167" i="29"/>
  <c r="Q168" i="29"/>
  <c r="Q169" i="29"/>
  <c r="Q170" i="29"/>
  <c r="Q171" i="29"/>
  <c r="Q172" i="29"/>
  <c r="Q173" i="29"/>
  <c r="Q174" i="29"/>
  <c r="Q175" i="29"/>
  <c r="Q176" i="29"/>
  <c r="Q177" i="29"/>
  <c r="Q178" i="29"/>
  <c r="Q179" i="29"/>
  <c r="Q180" i="29"/>
  <c r="Q181" i="29"/>
  <c r="Q182" i="29"/>
  <c r="Q183" i="29"/>
  <c r="Q184" i="29"/>
  <c r="Q185" i="29"/>
  <c r="Q186" i="29"/>
  <c r="Q187" i="29"/>
  <c r="Q188" i="29"/>
  <c r="Q189" i="29"/>
  <c r="Q190" i="29"/>
  <c r="Q191" i="29"/>
  <c r="Q192" i="29"/>
  <c r="Q193" i="29"/>
  <c r="Q194" i="29"/>
  <c r="Q195" i="29"/>
  <c r="Q196" i="29"/>
  <c r="Q197" i="29"/>
  <c r="Q198" i="29"/>
  <c r="Q199" i="29"/>
  <c r="Q200" i="29"/>
  <c r="Q201" i="29"/>
  <c r="Q202" i="29"/>
  <c r="Q203" i="29"/>
  <c r="Q204" i="29"/>
  <c r="Q205" i="29"/>
  <c r="Q206" i="29"/>
  <c r="Q207" i="29"/>
  <c r="Q208" i="29"/>
  <c r="Q209" i="29"/>
  <c r="Q210" i="29"/>
  <c r="Q211" i="29"/>
  <c r="Q212" i="29"/>
  <c r="Q213" i="29"/>
  <c r="Q214" i="29"/>
  <c r="Q215" i="29"/>
  <c r="Q216" i="29"/>
  <c r="Q217" i="29"/>
  <c r="Q218" i="29"/>
  <c r="Q219" i="29"/>
  <c r="Q220" i="29"/>
  <c r="Q221" i="29"/>
  <c r="Q222" i="29"/>
  <c r="Q223" i="29"/>
  <c r="Q224" i="29"/>
  <c r="Q225" i="29"/>
  <c r="Q226" i="29"/>
  <c r="Q227" i="29"/>
  <c r="Q228" i="29"/>
  <c r="Q229" i="29"/>
  <c r="Q230" i="29"/>
  <c r="Q231" i="29"/>
  <c r="Q232" i="29"/>
  <c r="Q233" i="29"/>
  <c r="Q234" i="29"/>
  <c r="Q235" i="29"/>
  <c r="Q236" i="29"/>
  <c r="Q237" i="29"/>
  <c r="Q238" i="29"/>
  <c r="Q239" i="29"/>
  <c r="Q240" i="29"/>
  <c r="Q241" i="29"/>
  <c r="Q242" i="29"/>
  <c r="Q243" i="29"/>
  <c r="Q244" i="29"/>
  <c r="Q245" i="29"/>
  <c r="Q246" i="29"/>
  <c r="Q247" i="29"/>
  <c r="Q248" i="29"/>
  <c r="Q249" i="29"/>
  <c r="Q250" i="29"/>
  <c r="Q251" i="29"/>
  <c r="Q252" i="29"/>
  <c r="Q253" i="29"/>
  <c r="Q254" i="29"/>
  <c r="Q255" i="29"/>
  <c r="Q256" i="29"/>
  <c r="Q257" i="29"/>
  <c r="Q258" i="29"/>
  <c r="Q259" i="29"/>
  <c r="Q260" i="29"/>
  <c r="Q261" i="29"/>
  <c r="Q262" i="29"/>
  <c r="Q263" i="29"/>
  <c r="Q264" i="29"/>
  <c r="Q265" i="29"/>
  <c r="Q266" i="29"/>
  <c r="Q267" i="29"/>
  <c r="Q268" i="29"/>
  <c r="Q269" i="29"/>
  <c r="Q270" i="29"/>
  <c r="Q271" i="29"/>
  <c r="Q272" i="29"/>
  <c r="Q273" i="29"/>
  <c r="Q274" i="29"/>
  <c r="Q275" i="29"/>
  <c r="Q276" i="29"/>
  <c r="Q277" i="29"/>
  <c r="Q278" i="29"/>
  <c r="Q279" i="29"/>
  <c r="Q280" i="29"/>
  <c r="Q281" i="29"/>
  <c r="Q282" i="29"/>
  <c r="Q283" i="29"/>
  <c r="Q284" i="29"/>
  <c r="Q285" i="29"/>
  <c r="Q286" i="29"/>
  <c r="Q287" i="29"/>
  <c r="Q288" i="29"/>
  <c r="Q289" i="29"/>
  <c r="Q290" i="29"/>
  <c r="Q291" i="29"/>
  <c r="Q292" i="29"/>
  <c r="Q293" i="29"/>
  <c r="Q294" i="29"/>
  <c r="Q295" i="29"/>
  <c r="Q296" i="29"/>
  <c r="Q297" i="29"/>
  <c r="Q298" i="29"/>
  <c r="Q299" i="29"/>
  <c r="Q300" i="29"/>
  <c r="Q301" i="29"/>
  <c r="Q302" i="29"/>
  <c r="Q303" i="29"/>
  <c r="Q304" i="29"/>
  <c r="Q305" i="29"/>
  <c r="Q306" i="29"/>
  <c r="Q307" i="29"/>
  <c r="Q308" i="29"/>
  <c r="Q309" i="29"/>
  <c r="Q310" i="29"/>
  <c r="Q311" i="29"/>
  <c r="Q312" i="29"/>
  <c r="Q313" i="29"/>
  <c r="Q314" i="29"/>
  <c r="Q315" i="29"/>
  <c r="Q316" i="29"/>
  <c r="Q317" i="29"/>
  <c r="Q318" i="29"/>
  <c r="Q319" i="29"/>
  <c r="Q320" i="29"/>
  <c r="Q321" i="29"/>
  <c r="Q322" i="29"/>
  <c r="Q323" i="29"/>
  <c r="Q324" i="29"/>
  <c r="Q325" i="29"/>
  <c r="Q326" i="29"/>
  <c r="Q327" i="29"/>
  <c r="Q328" i="29"/>
  <c r="Q329" i="29"/>
  <c r="Q330" i="29"/>
  <c r="Q331" i="29"/>
  <c r="Q332" i="29"/>
  <c r="Q333" i="29"/>
  <c r="Q334" i="29"/>
  <c r="Q335" i="29"/>
  <c r="Q336" i="29"/>
  <c r="Q337" i="29"/>
  <c r="Q338" i="29"/>
  <c r="Q339" i="29"/>
  <c r="Q340" i="29"/>
  <c r="Q341" i="29"/>
  <c r="Q342" i="29"/>
  <c r="Q343" i="29"/>
  <c r="Q344" i="29"/>
  <c r="Q345" i="29"/>
  <c r="Q346" i="29"/>
  <c r="Q347" i="29"/>
  <c r="Q348" i="29"/>
  <c r="Q349" i="29"/>
  <c r="Q350" i="29"/>
  <c r="Q351" i="29"/>
  <c r="Q352" i="29"/>
  <c r="Q353" i="29"/>
  <c r="Q354" i="29"/>
  <c r="Q355" i="29"/>
  <c r="Q356" i="29"/>
  <c r="Q357" i="29"/>
  <c r="Q358" i="29"/>
  <c r="Q359" i="29"/>
  <c r="Q360" i="29"/>
  <c r="Q361" i="29"/>
  <c r="Q362" i="29"/>
  <c r="Q363" i="29"/>
  <c r="Q364" i="29"/>
  <c r="Q365" i="29"/>
  <c r="Q366" i="29"/>
  <c r="Q367" i="29"/>
  <c r="Q368" i="29"/>
  <c r="Q369" i="29"/>
  <c r="Q370" i="29"/>
  <c r="Q371" i="29"/>
  <c r="Q372" i="29"/>
  <c r="Q373" i="29"/>
  <c r="Q374" i="29"/>
  <c r="Q375" i="29"/>
  <c r="Q376" i="29"/>
  <c r="Q377" i="29"/>
  <c r="Q378" i="29"/>
  <c r="Q379" i="29"/>
  <c r="Q380" i="29"/>
  <c r="Q381" i="29"/>
  <c r="Q382" i="29"/>
  <c r="Q383" i="29"/>
  <c r="Q384" i="29"/>
  <c r="Q385" i="29"/>
  <c r="Q386" i="29"/>
  <c r="Q387" i="29"/>
  <c r="Q388" i="29"/>
  <c r="Q389" i="29"/>
  <c r="Q390" i="29"/>
  <c r="Q391" i="29"/>
  <c r="Q392" i="29"/>
  <c r="Q393" i="29"/>
  <c r="Q394" i="29"/>
  <c r="Q395" i="29"/>
  <c r="Q396" i="29"/>
  <c r="Q397" i="29"/>
  <c r="Q398" i="29"/>
  <c r="Q399" i="29"/>
  <c r="Q400" i="29"/>
  <c r="Q401" i="29"/>
  <c r="Q402" i="29"/>
  <c r="Q403" i="29"/>
  <c r="Q404" i="29"/>
  <c r="Q405" i="29"/>
  <c r="Q406" i="29"/>
  <c r="Q407" i="29"/>
  <c r="Q408" i="29"/>
  <c r="Q409" i="29"/>
  <c r="Q410" i="29"/>
  <c r="Q411" i="29"/>
  <c r="Q412" i="29"/>
  <c r="Q413" i="29"/>
  <c r="Q414" i="29"/>
  <c r="Q415" i="29"/>
  <c r="Q416" i="29"/>
  <c r="Q417" i="29"/>
  <c r="Q418" i="29"/>
  <c r="Q419" i="29"/>
  <c r="Q420" i="29"/>
  <c r="Q421" i="29"/>
  <c r="Q422" i="29"/>
  <c r="Q423" i="29"/>
  <c r="Q424" i="29"/>
  <c r="Q425" i="29"/>
  <c r="Q426" i="29"/>
  <c r="Q427" i="29"/>
  <c r="Q428" i="29"/>
  <c r="Q429" i="29"/>
  <c r="Q430" i="29"/>
  <c r="Q431" i="29"/>
  <c r="Q432" i="29"/>
  <c r="Q433" i="29"/>
  <c r="Q434" i="29"/>
  <c r="Q435" i="29"/>
  <c r="Q436" i="29"/>
  <c r="Q437" i="29"/>
  <c r="Q438" i="29"/>
  <c r="Q439" i="29"/>
  <c r="Q440" i="29"/>
  <c r="Q441" i="29"/>
  <c r="Q442" i="29"/>
  <c r="Q443" i="29"/>
  <c r="Q444" i="29"/>
  <c r="Q445" i="29"/>
  <c r="Q446" i="29"/>
  <c r="Q447" i="29"/>
  <c r="Q448" i="29"/>
  <c r="Q449" i="29"/>
  <c r="Q450" i="29"/>
  <c r="Q451" i="29"/>
  <c r="Q452" i="29"/>
  <c r="Q453" i="29"/>
  <c r="Q454" i="29"/>
  <c r="Q455" i="29"/>
  <c r="Q456" i="29"/>
  <c r="Q457" i="29"/>
  <c r="Q458" i="29"/>
  <c r="Q459" i="29"/>
  <c r="Q460" i="29"/>
  <c r="Q461" i="29"/>
  <c r="Q462" i="29"/>
  <c r="Q463" i="29"/>
  <c r="Q464" i="29"/>
  <c r="Q465" i="29"/>
  <c r="Q466" i="29"/>
  <c r="Q467" i="29"/>
  <c r="Q468" i="29"/>
  <c r="Q469" i="29"/>
  <c r="Q470" i="29"/>
  <c r="Q471" i="29"/>
  <c r="Q472" i="29"/>
  <c r="Q473" i="29"/>
  <c r="Q474" i="29"/>
  <c r="Q475" i="29"/>
  <c r="Q476" i="29"/>
  <c r="Q477" i="29"/>
  <c r="Q478" i="29"/>
  <c r="Q479" i="29"/>
  <c r="Q480" i="29"/>
  <c r="Q481" i="29"/>
  <c r="Q482" i="29"/>
  <c r="Q483" i="29"/>
  <c r="Q484" i="29"/>
  <c r="Q485" i="29"/>
  <c r="Q486" i="29"/>
  <c r="Q487" i="29"/>
  <c r="Q488" i="29"/>
  <c r="Q489" i="29"/>
  <c r="Q490" i="29"/>
  <c r="Q491" i="29"/>
  <c r="Q492" i="29"/>
  <c r="Q493" i="29"/>
  <c r="Q494" i="29"/>
  <c r="Q495" i="29"/>
  <c r="Q496" i="29"/>
  <c r="Q497" i="29"/>
  <c r="Q498" i="29"/>
  <c r="Q499" i="29"/>
  <c r="Q500" i="29"/>
  <c r="Q501" i="29"/>
  <c r="Q502" i="29"/>
  <c r="Q503" i="29"/>
  <c r="Q504" i="29"/>
  <c r="Q505" i="29"/>
  <c r="Q506" i="29"/>
  <c r="Q507" i="29"/>
  <c r="Q508" i="29"/>
  <c r="Q509" i="29"/>
  <c r="Q510" i="29"/>
  <c r="Q511" i="29"/>
  <c r="Q512" i="29"/>
  <c r="Q513" i="29"/>
  <c r="Q514" i="29"/>
  <c r="Q515" i="29"/>
  <c r="Q516" i="29"/>
  <c r="Q517" i="29"/>
  <c r="Q518" i="29"/>
  <c r="Q519" i="29"/>
  <c r="Q520" i="29"/>
  <c r="Q521" i="29"/>
  <c r="Q522" i="29"/>
  <c r="Q523" i="29"/>
  <c r="Q524" i="29"/>
  <c r="Q525" i="29"/>
  <c r="Q526" i="29"/>
  <c r="Q527" i="29"/>
  <c r="Q528" i="29"/>
  <c r="Q529" i="29"/>
  <c r="Q530" i="29"/>
  <c r="Q531" i="29"/>
  <c r="Q532" i="29"/>
  <c r="Q533" i="29"/>
  <c r="Q534" i="29"/>
  <c r="Q535" i="29"/>
  <c r="Q536" i="29"/>
  <c r="Q537" i="29"/>
  <c r="Q538" i="29"/>
  <c r="Q539" i="29"/>
  <c r="Q540" i="29"/>
  <c r="Q541" i="29"/>
  <c r="Q542" i="29"/>
  <c r="Q543" i="29"/>
  <c r="Q544" i="29"/>
  <c r="Q545" i="29"/>
  <c r="Q546" i="29"/>
  <c r="Q547" i="29"/>
  <c r="Q548" i="29"/>
  <c r="Q549" i="29"/>
  <c r="Q550" i="29"/>
  <c r="Q551" i="29"/>
  <c r="Q552" i="29"/>
  <c r="Q553" i="29"/>
  <c r="Q554" i="29"/>
  <c r="Q555" i="29"/>
  <c r="Q556" i="29"/>
  <c r="Q557" i="29"/>
  <c r="Q558" i="29"/>
  <c r="Q559" i="29"/>
  <c r="Q560" i="29"/>
  <c r="Q561" i="29"/>
  <c r="Q562" i="29"/>
  <c r="Q563" i="29"/>
  <c r="Q564" i="29"/>
  <c r="Q565" i="29"/>
  <c r="Q566" i="29"/>
  <c r="Q567" i="29"/>
  <c r="Q568" i="29"/>
  <c r="Q569" i="29"/>
  <c r="Q570" i="29"/>
  <c r="Q571" i="29"/>
  <c r="Q572" i="29"/>
  <c r="Q573" i="29"/>
  <c r="Q574" i="29"/>
  <c r="Q575" i="29"/>
  <c r="Q576" i="29"/>
  <c r="Q577" i="29"/>
  <c r="Q578" i="29"/>
  <c r="Q579" i="29"/>
  <c r="Q580" i="29"/>
  <c r="Q581" i="29"/>
  <c r="Q582" i="29"/>
  <c r="Q583" i="29"/>
  <c r="Q584" i="29"/>
  <c r="Q585" i="29"/>
  <c r="Q586" i="29"/>
  <c r="Q587" i="29"/>
  <c r="Q588" i="29"/>
  <c r="Q589" i="29"/>
  <c r="Q590" i="29"/>
  <c r="Q591" i="29"/>
  <c r="Q592" i="29"/>
  <c r="Q593" i="29"/>
  <c r="Q594" i="29"/>
  <c r="Q595" i="29"/>
  <c r="Q596" i="29"/>
  <c r="Q597" i="29"/>
  <c r="Q598" i="29"/>
  <c r="Q599" i="29"/>
  <c r="Q600" i="29"/>
  <c r="Q601" i="29"/>
  <c r="Q602" i="29"/>
  <c r="Q603" i="29"/>
  <c r="Q604" i="29"/>
  <c r="Q605" i="29"/>
  <c r="Q606" i="29"/>
  <c r="Q607" i="29"/>
  <c r="Q608" i="29"/>
  <c r="Q609" i="29"/>
  <c r="Q610" i="29"/>
  <c r="Q611" i="29"/>
  <c r="Q612" i="29"/>
  <c r="Q613" i="29"/>
  <c r="Q614" i="29"/>
  <c r="Q615" i="29"/>
  <c r="Q616" i="29"/>
  <c r="Q617" i="29"/>
  <c r="Q618" i="29"/>
  <c r="Q619" i="29"/>
  <c r="Q620" i="29"/>
  <c r="Q621" i="29"/>
  <c r="Q622" i="29"/>
  <c r="Q623" i="29"/>
  <c r="Q624" i="29"/>
  <c r="Q625" i="29"/>
  <c r="Q626" i="29"/>
  <c r="Q627" i="29"/>
  <c r="Q628" i="29"/>
  <c r="Q629" i="29"/>
  <c r="Q630" i="29"/>
  <c r="Q631" i="29"/>
  <c r="Q632" i="29"/>
  <c r="Q633" i="29"/>
  <c r="Q634" i="29"/>
  <c r="Q635" i="29"/>
  <c r="Q636" i="29"/>
  <c r="Q637" i="29"/>
  <c r="Q638" i="29"/>
  <c r="Q639" i="29"/>
  <c r="Q640" i="29"/>
  <c r="Q641" i="29"/>
  <c r="Q642" i="29"/>
  <c r="Q643" i="29"/>
  <c r="Q644" i="29"/>
  <c r="Q645" i="29"/>
  <c r="Q646" i="29"/>
  <c r="Q647" i="29"/>
  <c r="Q648" i="29"/>
  <c r="Q649" i="29"/>
  <c r="Q650" i="29"/>
  <c r="Q651" i="29"/>
  <c r="Q652" i="29"/>
  <c r="Q653" i="29"/>
  <c r="Q654" i="29"/>
  <c r="Q655" i="29"/>
  <c r="Q656" i="29"/>
  <c r="Q657" i="29"/>
  <c r="Q658" i="29"/>
  <c r="Q659" i="29"/>
  <c r="Q660" i="29"/>
  <c r="Q661" i="29"/>
  <c r="Q662" i="29"/>
  <c r="Q663" i="29"/>
  <c r="Q664" i="29"/>
  <c r="Q665" i="29"/>
  <c r="Q666" i="29"/>
  <c r="Q667" i="29"/>
  <c r="Q668" i="29"/>
  <c r="Q669" i="29"/>
  <c r="Q670" i="29"/>
  <c r="Q671" i="29"/>
  <c r="Q672" i="29"/>
  <c r="Q673" i="29"/>
  <c r="Q674" i="29"/>
  <c r="Q675" i="29"/>
  <c r="Q676" i="29"/>
  <c r="Q677" i="29"/>
  <c r="Q678" i="29"/>
  <c r="Q679" i="29"/>
  <c r="Q680" i="29"/>
  <c r="Q681" i="29"/>
  <c r="Q682" i="29"/>
  <c r="Q683" i="29"/>
  <c r="Q684" i="29"/>
  <c r="Q685" i="29"/>
  <c r="Q686" i="29"/>
  <c r="Q687" i="29"/>
  <c r="Q688" i="29"/>
  <c r="Q689" i="29"/>
  <c r="Q690" i="29"/>
  <c r="Q691" i="29"/>
  <c r="Q692" i="29"/>
  <c r="Q693" i="29"/>
  <c r="Q694" i="29"/>
  <c r="Q695" i="29"/>
  <c r="Q696" i="29"/>
  <c r="Q697" i="29"/>
  <c r="Q698" i="29"/>
  <c r="Q699" i="29"/>
  <c r="Q700" i="29"/>
  <c r="Q701" i="29"/>
  <c r="Q702" i="29"/>
  <c r="Q703" i="29"/>
  <c r="Q704" i="29"/>
  <c r="Q705" i="29"/>
  <c r="Q706" i="29"/>
  <c r="Q707" i="29"/>
  <c r="Q708" i="29"/>
  <c r="Q709" i="29"/>
  <c r="Q710" i="29"/>
  <c r="Q711" i="29"/>
  <c r="Q712" i="29"/>
  <c r="Q713" i="29"/>
  <c r="Q714" i="29"/>
  <c r="Q715" i="29"/>
  <c r="Q716" i="29"/>
  <c r="Q717" i="29"/>
  <c r="Q718" i="29"/>
  <c r="Q719" i="29"/>
  <c r="Q720" i="29"/>
  <c r="Q721" i="29"/>
  <c r="Q722" i="29"/>
  <c r="Q723" i="29"/>
  <c r="Q724" i="29"/>
  <c r="Q725" i="29"/>
  <c r="Q726" i="29"/>
  <c r="Q727" i="29"/>
  <c r="Q728" i="29"/>
  <c r="Q729" i="29"/>
  <c r="Q730" i="29"/>
  <c r="Q731" i="29"/>
  <c r="Q732" i="29"/>
  <c r="Q733" i="29"/>
  <c r="Q734" i="29"/>
  <c r="Q735" i="29"/>
  <c r="Q736" i="29"/>
  <c r="Q737" i="29"/>
  <c r="Q738" i="29"/>
  <c r="Q739" i="29"/>
  <c r="Q740" i="29"/>
  <c r="Q741" i="29"/>
  <c r="Q742" i="29"/>
  <c r="Q743" i="29"/>
  <c r="Q744" i="29"/>
  <c r="Q745" i="29"/>
  <c r="Q746" i="29"/>
  <c r="Q747" i="29"/>
  <c r="Q748" i="29"/>
  <c r="Q749" i="29"/>
  <c r="Q750" i="29"/>
  <c r="Q751" i="29"/>
  <c r="Q752" i="29"/>
  <c r="Q753" i="29"/>
  <c r="Q754" i="29"/>
  <c r="Q755" i="29"/>
  <c r="Q756" i="29"/>
  <c r="Q757" i="29"/>
  <c r="Q758" i="29"/>
  <c r="Q759" i="29"/>
  <c r="Q760" i="29"/>
  <c r="Q761" i="29"/>
  <c r="Q762" i="29"/>
  <c r="Q763" i="29"/>
  <c r="Q764" i="29"/>
  <c r="Q765" i="29"/>
  <c r="Q766" i="29"/>
  <c r="Q767" i="29"/>
  <c r="Q768" i="29"/>
  <c r="Q769" i="29"/>
  <c r="Q770" i="29"/>
  <c r="Q771" i="29"/>
  <c r="Q772" i="29"/>
  <c r="Q773" i="29"/>
  <c r="Q774" i="29"/>
  <c r="Q775" i="29"/>
  <c r="Q776" i="29"/>
  <c r="Q777" i="29"/>
  <c r="Q778" i="29"/>
  <c r="Q779" i="29"/>
  <c r="Q780" i="29"/>
  <c r="Q781" i="29"/>
  <c r="Q782" i="29"/>
  <c r="Q783" i="29"/>
  <c r="Q784" i="29"/>
  <c r="Q785" i="29"/>
  <c r="Q786" i="29"/>
  <c r="Q787" i="29"/>
  <c r="Q788" i="29"/>
  <c r="Q789" i="29"/>
  <c r="Q790" i="29"/>
  <c r="Q791" i="29"/>
  <c r="Q792" i="29"/>
  <c r="Q793" i="29"/>
  <c r="Q794" i="29"/>
  <c r="Q795" i="29"/>
  <c r="Q796" i="29"/>
  <c r="Q797" i="29"/>
  <c r="Q798" i="29"/>
  <c r="Q799" i="29"/>
  <c r="Q800" i="29"/>
  <c r="Q801" i="29"/>
  <c r="Q802" i="29"/>
  <c r="Q803" i="29"/>
  <c r="Q804" i="29"/>
  <c r="Q805" i="29"/>
  <c r="Q806" i="29"/>
  <c r="Q807" i="29"/>
  <c r="Q808" i="29"/>
  <c r="Q809" i="29"/>
  <c r="Q810" i="29"/>
  <c r="Q811" i="29"/>
  <c r="Q812" i="29"/>
  <c r="Q813" i="29"/>
  <c r="Q814" i="29"/>
  <c r="Q815" i="29"/>
  <c r="Q816" i="29"/>
  <c r="Q817" i="29"/>
  <c r="Q818" i="29"/>
  <c r="Q819" i="29"/>
  <c r="Q820" i="29"/>
  <c r="Q821" i="29"/>
  <c r="Q822" i="29"/>
  <c r="Q823" i="29"/>
  <c r="Q824" i="29"/>
  <c r="Q825" i="29"/>
  <c r="Q826" i="29"/>
  <c r="Q827" i="29"/>
  <c r="Q828" i="29"/>
  <c r="Q829" i="29"/>
  <c r="Q830" i="29"/>
  <c r="Q831" i="29"/>
  <c r="Q832" i="29"/>
  <c r="Q833" i="29"/>
  <c r="Q834" i="29"/>
  <c r="Q835" i="29"/>
  <c r="Q836" i="29"/>
  <c r="Q837" i="29"/>
  <c r="Q838" i="29"/>
  <c r="Q839" i="29"/>
  <c r="Q840" i="29"/>
  <c r="Q841" i="29"/>
  <c r="Q842" i="29"/>
  <c r="Q843" i="29"/>
  <c r="Q844" i="29"/>
  <c r="Q845" i="29"/>
  <c r="Q846" i="29"/>
  <c r="Q847" i="29"/>
  <c r="Q848" i="29"/>
  <c r="Q849" i="29"/>
  <c r="Q850" i="29"/>
  <c r="Q851" i="29"/>
  <c r="Q852" i="29"/>
  <c r="Q853" i="29"/>
  <c r="Q854" i="29"/>
  <c r="Q855" i="29"/>
  <c r="Q856" i="29"/>
  <c r="Q857" i="29"/>
  <c r="Q858" i="29"/>
  <c r="Q859" i="29"/>
  <c r="Q860" i="29"/>
  <c r="Q861" i="29"/>
  <c r="Q862" i="29"/>
  <c r="Q863" i="29"/>
  <c r="Q864" i="29"/>
  <c r="Q865" i="29"/>
  <c r="Q866" i="29"/>
  <c r="Q867" i="29"/>
  <c r="Q868" i="29"/>
  <c r="Q869" i="29"/>
  <c r="Q870" i="29"/>
  <c r="Q871" i="29"/>
  <c r="Q872" i="29"/>
  <c r="Q873" i="29"/>
  <c r="Q874" i="29"/>
  <c r="Q875" i="29"/>
  <c r="Q876" i="29"/>
  <c r="Q877" i="29"/>
  <c r="Q878" i="29"/>
  <c r="Q879" i="29"/>
  <c r="Q880" i="29"/>
  <c r="Q881" i="29"/>
  <c r="Q882" i="29"/>
  <c r="Q883" i="29"/>
  <c r="Q884" i="29"/>
  <c r="Q885" i="29"/>
  <c r="Q886" i="29"/>
  <c r="Q887" i="29"/>
  <c r="Q888" i="29"/>
  <c r="Q889" i="29"/>
  <c r="Q890" i="29"/>
  <c r="Q891" i="29"/>
  <c r="Q892" i="29"/>
  <c r="Q893" i="29"/>
  <c r="Q894" i="29"/>
  <c r="Q895" i="29"/>
  <c r="Q896" i="29"/>
  <c r="Q897" i="29"/>
  <c r="Q898" i="29"/>
  <c r="Q899" i="29"/>
  <c r="Q900" i="29"/>
  <c r="Q901" i="29"/>
  <c r="Q902" i="29"/>
  <c r="Q903" i="29"/>
  <c r="Q904" i="29"/>
  <c r="Q905" i="29"/>
  <c r="Q906" i="29"/>
  <c r="Q907" i="29"/>
  <c r="Q908" i="29"/>
  <c r="Q909" i="29"/>
  <c r="Q910" i="29"/>
  <c r="Q911" i="29"/>
  <c r="Q912" i="29"/>
  <c r="Q913" i="29"/>
  <c r="Q914" i="29"/>
  <c r="Q915" i="29"/>
  <c r="Q916" i="29"/>
  <c r="Q917" i="29"/>
  <c r="Q918" i="29"/>
  <c r="Q919" i="29"/>
  <c r="Q920" i="29"/>
  <c r="Q921" i="29"/>
  <c r="Q922" i="29"/>
  <c r="Q923" i="29"/>
  <c r="Q924" i="29"/>
  <c r="Q925" i="29"/>
  <c r="Q926" i="29"/>
  <c r="Q927" i="29"/>
  <c r="Q928" i="29"/>
  <c r="Q929" i="29"/>
  <c r="Q930" i="29"/>
  <c r="Q931" i="29"/>
  <c r="Q932" i="29"/>
  <c r="Q933" i="29"/>
  <c r="Q934" i="29"/>
  <c r="Q935" i="29"/>
  <c r="Q936" i="29"/>
  <c r="Q937" i="29"/>
  <c r="Q938" i="29"/>
  <c r="Q939" i="29"/>
  <c r="Q940" i="29"/>
  <c r="Q941" i="29"/>
  <c r="Q942" i="29"/>
  <c r="Q943" i="29"/>
  <c r="Q944" i="29"/>
  <c r="Q945" i="29"/>
  <c r="Q946" i="29"/>
  <c r="Q947" i="29"/>
  <c r="Q948" i="29"/>
  <c r="Q949" i="29"/>
  <c r="Q950" i="29"/>
  <c r="Q951" i="29"/>
  <c r="Q952" i="29"/>
  <c r="Q953" i="29"/>
  <c r="Q954" i="29"/>
  <c r="Q955" i="29"/>
  <c r="Q956" i="29"/>
  <c r="Q957" i="29"/>
  <c r="Q958" i="29"/>
  <c r="Q959" i="29"/>
  <c r="Q960" i="29"/>
  <c r="Q961" i="29"/>
  <c r="Q962" i="29"/>
  <c r="Q963" i="29"/>
  <c r="Q964" i="29"/>
  <c r="Q965" i="29"/>
  <c r="Q966" i="29"/>
  <c r="Q967" i="29"/>
  <c r="Q968" i="29"/>
  <c r="Q969" i="29"/>
  <c r="Q970" i="29"/>
  <c r="Q971" i="29"/>
  <c r="Q972" i="29"/>
  <c r="Q973" i="29"/>
  <c r="Q974" i="29"/>
  <c r="Q975" i="29"/>
  <c r="Q976" i="29"/>
  <c r="Q977" i="29"/>
  <c r="Q978" i="29"/>
  <c r="Q979" i="29"/>
  <c r="Q980" i="29"/>
  <c r="Q981" i="29"/>
  <c r="Q982" i="29"/>
  <c r="Q983" i="29"/>
  <c r="Q984" i="29"/>
  <c r="Q985" i="29"/>
  <c r="Q986" i="29"/>
  <c r="Q987" i="29"/>
  <c r="Q988" i="29"/>
  <c r="Q989" i="29"/>
  <c r="Q990" i="29"/>
  <c r="Q991" i="29"/>
  <c r="Q992" i="29"/>
  <c r="Q993" i="29"/>
  <c r="Q994" i="29"/>
  <c r="Q995" i="29"/>
  <c r="Q996" i="29"/>
  <c r="Q997" i="29"/>
  <c r="Q998" i="29"/>
  <c r="Q999" i="29"/>
  <c r="Q1000" i="29"/>
  <c r="Q1001" i="29"/>
  <c r="Q1002" i="29"/>
  <c r="Q1003" i="29"/>
  <c r="Q1004" i="29"/>
  <c r="Q1005" i="29"/>
  <c r="Q1006" i="29"/>
  <c r="Q1007" i="29"/>
  <c r="Q1008" i="29"/>
  <c r="Q1009" i="29"/>
  <c r="Q1010" i="29"/>
  <c r="Q1011" i="29"/>
  <c r="Q7" i="29" l="1"/>
  <c r="AA10" i="28" l="1"/>
  <c r="M15" i="28"/>
  <c r="M14" i="28"/>
  <c r="W10" i="28"/>
  <c r="M12" i="28"/>
  <c r="M11" i="28"/>
  <c r="T10" i="28"/>
  <c r="X10" i="28"/>
  <c r="S10" i="28"/>
  <c r="U10" i="28" l="1"/>
  <c r="M13" i="28"/>
  <c r="Y10" i="28"/>
  <c r="V10" i="28"/>
  <c r="M10" i="28"/>
  <c r="M16" i="28" s="1"/>
</calcChain>
</file>

<file path=xl/sharedStrings.xml><?xml version="1.0" encoding="utf-8"?>
<sst xmlns="http://schemas.openxmlformats.org/spreadsheetml/2006/main" count="936" uniqueCount="343">
  <si>
    <t>名称</t>
    <rPh sb="0" eb="2">
      <t>メイショウ</t>
    </rPh>
    <phoneticPr fontId="6"/>
  </si>
  <si>
    <t>氏名ﾌﾘｶﾞﾅ</t>
    <rPh sb="0" eb="2">
      <t>シメイ</t>
    </rPh>
    <phoneticPr fontId="6"/>
  </si>
  <si>
    <t>流派</t>
    <rPh sb="0" eb="2">
      <t>リュウハ</t>
    </rPh>
    <phoneticPr fontId="6"/>
  </si>
  <si>
    <t>証書番号</t>
    <rPh sb="0" eb="2">
      <t>ショウショ</t>
    </rPh>
    <rPh sb="2" eb="4">
      <t>バンゴウ</t>
    </rPh>
    <phoneticPr fontId="6"/>
  </si>
  <si>
    <t>必須
文字列入力</t>
    <rPh sb="0" eb="2">
      <t>ヒッス</t>
    </rPh>
    <rPh sb="3" eb="6">
      <t>モジレツ</t>
    </rPh>
    <rPh sb="6" eb="8">
      <t>ニュウリョク</t>
    </rPh>
    <phoneticPr fontId="6"/>
  </si>
  <si>
    <t>任意
文字列入力</t>
    <rPh sb="0" eb="2">
      <t>ニンイ</t>
    </rPh>
    <rPh sb="3" eb="6">
      <t>モジレツ</t>
    </rPh>
    <rPh sb="6" eb="8">
      <t>ニュウリョク</t>
    </rPh>
    <phoneticPr fontId="6"/>
  </si>
  <si>
    <t>任意
選択</t>
    <rPh sb="0" eb="2">
      <t>ニンイ</t>
    </rPh>
    <rPh sb="3" eb="5">
      <t>センタク</t>
    </rPh>
    <phoneticPr fontId="6"/>
  </si>
  <si>
    <t>申請団体</t>
    <rPh sb="0" eb="2">
      <t>シンセイ</t>
    </rPh>
    <rPh sb="2" eb="4">
      <t>ダンタイ</t>
    </rPh>
    <phoneticPr fontId="6"/>
  </si>
  <si>
    <t>会場</t>
    <rPh sb="0" eb="2">
      <t>カイジョウ</t>
    </rPh>
    <phoneticPr fontId="6"/>
  </si>
  <si>
    <t>費用計</t>
    <rPh sb="0" eb="2">
      <t>ヒヨウ</t>
    </rPh>
    <rPh sb="2" eb="3">
      <t>ケイ</t>
    </rPh>
    <phoneticPr fontId="6"/>
  </si>
  <si>
    <t>会員カード
発行</t>
    <rPh sb="0" eb="2">
      <t>カイイン</t>
    </rPh>
    <rPh sb="6" eb="8">
      <t>ハッコウ</t>
    </rPh>
    <phoneticPr fontId="6"/>
  </si>
  <si>
    <t>システム制御欄</t>
    <rPh sb="4" eb="6">
      <t>セイギョ</t>
    </rPh>
    <rPh sb="6" eb="7">
      <t>ラン</t>
    </rPh>
    <phoneticPr fontId="6"/>
  </si>
  <si>
    <t>カード発行手数料</t>
    <rPh sb="3" eb="5">
      <t>ハッコウ</t>
    </rPh>
    <rPh sb="5" eb="8">
      <t>テスウリョウ</t>
    </rPh>
    <phoneticPr fontId="6"/>
  </si>
  <si>
    <t>合計</t>
    <rPh sb="0" eb="2">
      <t>ゴウケイ</t>
    </rPh>
    <phoneticPr fontId="6"/>
  </si>
  <si>
    <t>必須
選択</t>
    <rPh sb="0" eb="2">
      <t>ヒッス</t>
    </rPh>
    <rPh sb="3" eb="5">
      <t>センタク</t>
    </rPh>
    <phoneticPr fontId="6"/>
  </si>
  <si>
    <t>自動計算</t>
    <rPh sb="0" eb="2">
      <t>ジドウ</t>
    </rPh>
    <rPh sb="2" eb="4">
      <t>ケイサン</t>
    </rPh>
    <phoneticPr fontId="6"/>
  </si>
  <si>
    <t>入力禁止</t>
    <rPh sb="0" eb="2">
      <t>ニュウリョク</t>
    </rPh>
    <rPh sb="2" eb="4">
      <t>キンシ</t>
    </rPh>
    <phoneticPr fontId="6"/>
  </si>
  <si>
    <t>カード
発行手数料</t>
    <rPh sb="4" eb="6">
      <t>ハッコウ</t>
    </rPh>
    <rPh sb="6" eb="9">
      <t>テスウリョウ</t>
    </rPh>
    <phoneticPr fontId="6"/>
  </si>
  <si>
    <t>資格登録・更新　申請Excelファイル　（段位審査会用）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3">
      <t>ダンイ</t>
    </rPh>
    <rPh sb="23" eb="26">
      <t>シンサカイ</t>
    </rPh>
    <rPh sb="26" eb="27">
      <t>ヨウ</t>
    </rPh>
    <phoneticPr fontId="6"/>
  </si>
  <si>
    <t>段位審査会情報</t>
    <rPh sb="0" eb="2">
      <t>ダンイ</t>
    </rPh>
    <rPh sb="2" eb="5">
      <t>シンサカイ</t>
    </rPh>
    <rPh sb="5" eb="7">
      <t>ジョウホウ</t>
    </rPh>
    <phoneticPr fontId="6"/>
  </si>
  <si>
    <t>段位</t>
    <rPh sb="0" eb="2">
      <t>ダンイ</t>
    </rPh>
    <phoneticPr fontId="6"/>
  </si>
  <si>
    <t>費用</t>
    <rPh sb="0" eb="2">
      <t>ヒヨウ</t>
    </rPh>
    <phoneticPr fontId="5"/>
  </si>
  <si>
    <t>登録料</t>
    <rPh sb="0" eb="2">
      <t>トウロク</t>
    </rPh>
    <rPh sb="2" eb="3">
      <t>リョウ</t>
    </rPh>
    <phoneticPr fontId="6"/>
  </si>
  <si>
    <t>11:少年初段</t>
    <rPh sb="3" eb="5">
      <t>ショウネン</t>
    </rPh>
    <rPh sb="5" eb="7">
      <t>ショダン</t>
    </rPh>
    <phoneticPr fontId="6"/>
  </si>
  <si>
    <t>21:初段</t>
    <rPh sb="3" eb="5">
      <t>ショダン</t>
    </rPh>
    <phoneticPr fontId="6"/>
  </si>
  <si>
    <t>22:二段</t>
    <rPh sb="3" eb="4">
      <t>ニ</t>
    </rPh>
    <rPh sb="4" eb="5">
      <t>ダン</t>
    </rPh>
    <phoneticPr fontId="6"/>
  </si>
  <si>
    <t>12:少年二段</t>
    <rPh sb="3" eb="5">
      <t>ショウネン</t>
    </rPh>
    <rPh sb="5" eb="6">
      <t>ニ</t>
    </rPh>
    <rPh sb="6" eb="7">
      <t>ダン</t>
    </rPh>
    <phoneticPr fontId="6"/>
  </si>
  <si>
    <t>23:三段</t>
    <rPh sb="3" eb="4">
      <t>サン</t>
    </rPh>
    <rPh sb="4" eb="5">
      <t>ダン</t>
    </rPh>
    <phoneticPr fontId="6"/>
  </si>
  <si>
    <t>24:四段</t>
    <rPh sb="3" eb="4">
      <t>ヨン</t>
    </rPh>
    <rPh sb="4" eb="5">
      <t>ダン</t>
    </rPh>
    <phoneticPr fontId="6"/>
  </si>
  <si>
    <t>25:五段</t>
    <rPh sb="3" eb="4">
      <t>ゴ</t>
    </rPh>
    <rPh sb="4" eb="5">
      <t>ダン</t>
    </rPh>
    <phoneticPr fontId="6"/>
  </si>
  <si>
    <t>26:六段</t>
    <rPh sb="3" eb="4">
      <t>ロク</t>
    </rPh>
    <rPh sb="4" eb="5">
      <t>ダン</t>
    </rPh>
    <phoneticPr fontId="6"/>
  </si>
  <si>
    <t>27:七段</t>
    <rPh sb="3" eb="4">
      <t>ナナ</t>
    </rPh>
    <rPh sb="4" eb="5">
      <t>ダン</t>
    </rPh>
    <phoneticPr fontId="6"/>
  </si>
  <si>
    <t>28:八段</t>
    <rPh sb="3" eb="4">
      <t>ハチ</t>
    </rPh>
    <rPh sb="4" eb="5">
      <t>ダン</t>
    </rPh>
    <phoneticPr fontId="6"/>
  </si>
  <si>
    <t>人数</t>
    <rPh sb="0" eb="2">
      <t>ニンズウ</t>
    </rPh>
    <phoneticPr fontId="6"/>
  </si>
  <si>
    <t>入力不可</t>
    <rPh sb="0" eb="2">
      <t>ニュウリョク</t>
    </rPh>
    <rPh sb="2" eb="4">
      <t>フカ</t>
    </rPh>
    <phoneticPr fontId="6"/>
  </si>
  <si>
    <t>集計</t>
    <rPh sb="0" eb="2">
      <t>シュウケイ</t>
    </rPh>
    <phoneticPr fontId="5"/>
  </si>
  <si>
    <t>段位審査会名</t>
    <rPh sb="0" eb="2">
      <t>ダンイ</t>
    </rPh>
    <rPh sb="2" eb="5">
      <t>シンサカイ</t>
    </rPh>
    <rPh sb="5" eb="6">
      <t>メイ</t>
    </rPh>
    <phoneticPr fontId="6"/>
  </si>
  <si>
    <t>生年月日</t>
    <rPh sb="0" eb="2">
      <t>セイネン</t>
    </rPh>
    <rPh sb="2" eb="4">
      <t>ガッピ</t>
    </rPh>
    <phoneticPr fontId="6"/>
  </si>
  <si>
    <t>必須
日付入力yyyy/mm/dd</t>
    <rPh sb="0" eb="2">
      <t>ヒッス</t>
    </rPh>
    <rPh sb="3" eb="5">
      <t>ニチヅケ</t>
    </rPh>
    <rPh sb="5" eb="7">
      <t>ニュウリョク</t>
    </rPh>
    <phoneticPr fontId="6"/>
  </si>
  <si>
    <t>申請団体一覧</t>
    <rPh sb="0" eb="2">
      <t>シンセイ</t>
    </rPh>
    <rPh sb="2" eb="4">
      <t>ダンタイ</t>
    </rPh>
    <rPh sb="4" eb="6">
      <t>イチラン</t>
    </rPh>
    <phoneticPr fontId="5"/>
  </si>
  <si>
    <t>コード</t>
    <phoneticPr fontId="6"/>
  </si>
  <si>
    <t>1</t>
  </si>
  <si>
    <t>北海道</t>
  </si>
  <si>
    <t>2</t>
  </si>
  <si>
    <t>青 森</t>
  </si>
  <si>
    <t>3</t>
  </si>
  <si>
    <t>岩 手</t>
  </si>
  <si>
    <t>4</t>
  </si>
  <si>
    <t>宮 城</t>
  </si>
  <si>
    <t>5</t>
  </si>
  <si>
    <t>秋 田</t>
  </si>
  <si>
    <t>6</t>
  </si>
  <si>
    <t>山 形</t>
  </si>
  <si>
    <t>7</t>
  </si>
  <si>
    <t>福 島</t>
  </si>
  <si>
    <t>8</t>
  </si>
  <si>
    <t>茨 城</t>
  </si>
  <si>
    <t>9</t>
  </si>
  <si>
    <t>栃 木</t>
  </si>
  <si>
    <t>10</t>
  </si>
  <si>
    <t>群 馬</t>
  </si>
  <si>
    <t>11</t>
  </si>
  <si>
    <t>埼 玉</t>
  </si>
  <si>
    <t>12</t>
  </si>
  <si>
    <t>千 葉</t>
  </si>
  <si>
    <t>13</t>
  </si>
  <si>
    <t>東 京</t>
  </si>
  <si>
    <t>14</t>
  </si>
  <si>
    <t>神奈川</t>
  </si>
  <si>
    <t>15</t>
  </si>
  <si>
    <t>山 梨</t>
  </si>
  <si>
    <t>16</t>
  </si>
  <si>
    <t>新 潟</t>
  </si>
  <si>
    <t>17</t>
  </si>
  <si>
    <t>長 野</t>
  </si>
  <si>
    <t>18</t>
  </si>
  <si>
    <t>富 山</t>
  </si>
  <si>
    <t>19</t>
  </si>
  <si>
    <t>石 川</t>
  </si>
  <si>
    <t>20</t>
  </si>
  <si>
    <t>福 井</t>
  </si>
  <si>
    <t>21</t>
  </si>
  <si>
    <t>静 岡</t>
  </si>
  <si>
    <t>22</t>
  </si>
  <si>
    <t>愛 知</t>
  </si>
  <si>
    <t>23</t>
  </si>
  <si>
    <t>三 重</t>
  </si>
  <si>
    <t>24</t>
  </si>
  <si>
    <t>岐 阜</t>
  </si>
  <si>
    <t>25</t>
  </si>
  <si>
    <t>滋 賀</t>
  </si>
  <si>
    <t>26</t>
  </si>
  <si>
    <t>京 都</t>
  </si>
  <si>
    <t>27</t>
  </si>
  <si>
    <t>大 阪</t>
  </si>
  <si>
    <t>28</t>
  </si>
  <si>
    <t>兵 庫</t>
  </si>
  <si>
    <t>29</t>
  </si>
  <si>
    <t>奈 良</t>
  </si>
  <si>
    <t>30</t>
  </si>
  <si>
    <t>和歌山</t>
  </si>
  <si>
    <t>31</t>
  </si>
  <si>
    <t>鳥 取</t>
  </si>
  <si>
    <t>32</t>
  </si>
  <si>
    <t>島 根</t>
  </si>
  <si>
    <t>33</t>
  </si>
  <si>
    <t>岡 山</t>
  </si>
  <si>
    <t>34</t>
  </si>
  <si>
    <t>広 島</t>
  </si>
  <si>
    <t>35</t>
  </si>
  <si>
    <t>山 口</t>
  </si>
  <si>
    <t>36</t>
  </si>
  <si>
    <t>香 川</t>
  </si>
  <si>
    <t>37</t>
  </si>
  <si>
    <t>徳 島</t>
  </si>
  <si>
    <t>38</t>
  </si>
  <si>
    <t>愛 媛</t>
  </si>
  <si>
    <t>39</t>
  </si>
  <si>
    <t>高 知</t>
  </si>
  <si>
    <t>40</t>
  </si>
  <si>
    <t>福 岡</t>
  </si>
  <si>
    <t>41</t>
  </si>
  <si>
    <t>佐 賀</t>
  </si>
  <si>
    <t>42</t>
  </si>
  <si>
    <t>長 崎</t>
  </si>
  <si>
    <t>43</t>
  </si>
  <si>
    <t>熊 本</t>
  </si>
  <si>
    <t>44</t>
  </si>
  <si>
    <t>大 分</t>
  </si>
  <si>
    <t>45</t>
  </si>
  <si>
    <t>宮 崎</t>
  </si>
  <si>
    <t>46</t>
  </si>
  <si>
    <t>鹿児島</t>
  </si>
  <si>
    <t>47</t>
  </si>
  <si>
    <t>沖 縄</t>
  </si>
  <si>
    <t>48</t>
  </si>
  <si>
    <t>競技団体</t>
  </si>
  <si>
    <t>50</t>
  </si>
  <si>
    <t>全実連</t>
  </si>
  <si>
    <t>60</t>
  </si>
  <si>
    <t>全学連</t>
  </si>
  <si>
    <t>70</t>
  </si>
  <si>
    <t>高体連</t>
  </si>
  <si>
    <t>80</t>
  </si>
  <si>
    <t>中空連</t>
  </si>
  <si>
    <t>210</t>
  </si>
  <si>
    <t>糸東会</t>
  </si>
  <si>
    <t>220</t>
  </si>
  <si>
    <t>松涛館</t>
  </si>
  <si>
    <t>230</t>
  </si>
  <si>
    <t>剛柔会</t>
  </si>
  <si>
    <t>240</t>
  </si>
  <si>
    <t>和道会</t>
  </si>
  <si>
    <t>250</t>
  </si>
  <si>
    <t>連合会</t>
  </si>
  <si>
    <t>260</t>
  </si>
  <si>
    <t>錬武会</t>
  </si>
  <si>
    <t>270</t>
  </si>
  <si>
    <t>空手協会</t>
  </si>
  <si>
    <t>110</t>
  </si>
  <si>
    <t>100</t>
  </si>
  <si>
    <t>全空連</t>
  </si>
  <si>
    <t>999</t>
  </si>
  <si>
    <t>未登録</t>
  </si>
  <si>
    <t>北海道</t>
    <rPh sb="0" eb="3">
      <t>ホッカイドウ</t>
    </rPh>
    <phoneticPr fontId="14"/>
  </si>
  <si>
    <t>青森県</t>
    <rPh sb="0" eb="2">
      <t>アオモリ</t>
    </rPh>
    <phoneticPr fontId="14"/>
  </si>
  <si>
    <r>
      <t>申請年月日</t>
    </r>
    <r>
      <rPr>
        <sz val="16"/>
        <rFont val="ＭＳ Ｐ明朝"/>
        <family val="1"/>
        <charset val="128"/>
      </rPr>
      <t>　　令和  　年 　 月 　 日</t>
    </r>
    <rPh sb="0" eb="2">
      <t>シンセイ</t>
    </rPh>
    <rPh sb="2" eb="5">
      <t>ネンガッピ</t>
    </rPh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5"/>
  </si>
  <si>
    <t>岩手県</t>
  </si>
  <si>
    <t>宮城県</t>
  </si>
  <si>
    <t>秋田県</t>
    <rPh sb="0" eb="2">
      <t>アキタ</t>
    </rPh>
    <phoneticPr fontId="14"/>
  </si>
  <si>
    <t>山形県</t>
    <rPh sb="0" eb="2">
      <t>ヤマガタ</t>
    </rPh>
    <rPh sb="2" eb="3">
      <t>ケン</t>
    </rPh>
    <phoneticPr fontId="14"/>
  </si>
  <si>
    <r>
      <t>　　会　長　　○　○　○　○　　</t>
    </r>
    <r>
      <rPr>
        <sz val="11"/>
        <rFont val="ＭＳ Ｐ明朝"/>
        <family val="1"/>
        <charset val="128"/>
      </rPr>
      <t>㊞</t>
    </r>
    <rPh sb="2" eb="3">
      <t>カイ</t>
    </rPh>
    <rPh sb="4" eb="5">
      <t>チョウ</t>
    </rPh>
    <phoneticPr fontId="5"/>
  </si>
  <si>
    <t>福島県</t>
    <rPh sb="0" eb="2">
      <t>フクシマ</t>
    </rPh>
    <phoneticPr fontId="14"/>
  </si>
  <si>
    <t>茨城県</t>
    <rPh sb="0" eb="2">
      <t>イバラギ</t>
    </rPh>
    <phoneticPr fontId="14"/>
  </si>
  <si>
    <t>★全空連使用欄</t>
    <rPh sb="1" eb="4">
      <t>ゼンクウレン</t>
    </rPh>
    <rPh sb="4" eb="6">
      <t>シヨウ</t>
    </rPh>
    <rPh sb="6" eb="7">
      <t>ラン</t>
    </rPh>
    <phoneticPr fontId="5"/>
  </si>
  <si>
    <t>(西暦)</t>
    <rPh sb="1" eb="3">
      <t>セイレキ</t>
    </rPh>
    <phoneticPr fontId="5"/>
  </si>
  <si>
    <t>【登録料】</t>
    <rPh sb="1" eb="3">
      <t>トウロク</t>
    </rPh>
    <rPh sb="3" eb="4">
      <t>リョウ</t>
    </rPh>
    <phoneticPr fontId="5"/>
  </si>
  <si>
    <t>栃木県</t>
    <rPh sb="0" eb="2">
      <t>トチギ</t>
    </rPh>
    <phoneticPr fontId="14"/>
  </si>
  <si>
    <t>少初</t>
    <rPh sb="0" eb="1">
      <t>ショウ</t>
    </rPh>
    <rPh sb="1" eb="2">
      <t>ショ</t>
    </rPh>
    <phoneticPr fontId="5"/>
  </si>
  <si>
    <t>少二</t>
    <rPh sb="0" eb="1">
      <t>ショウ</t>
    </rPh>
    <rPh sb="1" eb="2">
      <t>ニ</t>
    </rPh>
    <phoneticPr fontId="5"/>
  </si>
  <si>
    <t>初</t>
    <rPh sb="0" eb="1">
      <t>ショ</t>
    </rPh>
    <phoneticPr fontId="5"/>
  </si>
  <si>
    <t>二</t>
    <rPh sb="0" eb="1">
      <t>ニ</t>
    </rPh>
    <phoneticPr fontId="5"/>
  </si>
  <si>
    <t>参</t>
    <rPh sb="0" eb="1">
      <t>サン</t>
    </rPh>
    <phoneticPr fontId="5"/>
  </si>
  <si>
    <t>カード</t>
    <phoneticPr fontId="5"/>
  </si>
  <si>
    <t>審査日</t>
    <rPh sb="0" eb="2">
      <t>シンサ</t>
    </rPh>
    <rPh sb="2" eb="3">
      <t>ビ</t>
    </rPh>
    <phoneticPr fontId="5"/>
  </si>
  <si>
    <t>少年初段</t>
    <rPh sb="0" eb="2">
      <t>ショウネン</t>
    </rPh>
    <rPh sb="2" eb="4">
      <t>ショダン</t>
    </rPh>
    <phoneticPr fontId="5"/>
  </si>
  <si>
    <t>群馬県</t>
    <rPh sb="0" eb="2">
      <t>グンマ</t>
    </rPh>
    <phoneticPr fontId="14"/>
  </si>
  <si>
    <t>会　場</t>
    <rPh sb="0" eb="1">
      <t>カイ</t>
    </rPh>
    <rPh sb="2" eb="3">
      <t>バ</t>
    </rPh>
    <phoneticPr fontId="5"/>
  </si>
  <si>
    <t>少年二段</t>
    <rPh sb="0" eb="2">
      <t>ショウネン</t>
    </rPh>
    <rPh sb="2" eb="4">
      <t>ニダン</t>
    </rPh>
    <phoneticPr fontId="5"/>
  </si>
  <si>
    <t>埼玉県</t>
  </si>
  <si>
    <t>初段</t>
    <rPh sb="0" eb="2">
      <t>ショダン</t>
    </rPh>
    <phoneticPr fontId="5"/>
  </si>
  <si>
    <t>千葉県</t>
    <rPh sb="0" eb="2">
      <t>チバ</t>
    </rPh>
    <phoneticPr fontId="14"/>
  </si>
  <si>
    <t>級　種</t>
    <rPh sb="0" eb="1">
      <t>キュウ</t>
    </rPh>
    <rPh sb="2" eb="3">
      <t>シュ</t>
    </rPh>
    <phoneticPr fontId="5"/>
  </si>
  <si>
    <t>資 格 審 査 員 名</t>
    <rPh sb="0" eb="1">
      <t>シ</t>
    </rPh>
    <rPh sb="2" eb="3">
      <t>カク</t>
    </rPh>
    <rPh sb="4" eb="5">
      <t>シン</t>
    </rPh>
    <rPh sb="6" eb="7">
      <t>サ</t>
    </rPh>
    <rPh sb="8" eb="9">
      <t>イン</t>
    </rPh>
    <rPh sb="10" eb="11">
      <t>ナ</t>
    </rPh>
    <phoneticPr fontId="5"/>
  </si>
  <si>
    <t>二段</t>
    <rPh sb="0" eb="2">
      <t>ニダン</t>
    </rPh>
    <phoneticPr fontId="5"/>
  </si>
  <si>
    <t>東京都</t>
    <rPh sb="0" eb="2">
      <t>トウキョウ</t>
    </rPh>
    <rPh sb="2" eb="3">
      <t>ト</t>
    </rPh>
    <phoneticPr fontId="14"/>
  </si>
  <si>
    <t>　　級</t>
    <rPh sb="2" eb="3">
      <t>キュウ</t>
    </rPh>
    <phoneticPr fontId="5"/>
  </si>
  <si>
    <t>　　　　　　　　　　　　　　㊞　</t>
    <phoneticPr fontId="5"/>
  </si>
  <si>
    <t>三段</t>
    <rPh sb="0" eb="2">
      <t>サンダン</t>
    </rPh>
    <phoneticPr fontId="5"/>
  </si>
  <si>
    <t>神奈川県</t>
    <rPh sb="0" eb="3">
      <t>カナガワ</t>
    </rPh>
    <rPh sb="3" eb="4">
      <t>ケン</t>
    </rPh>
    <phoneticPr fontId="14"/>
  </si>
  <si>
    <t>会員証発行</t>
    <rPh sb="0" eb="3">
      <t>カイインショウ</t>
    </rPh>
    <rPh sb="3" eb="5">
      <t>ハッコウ</t>
    </rPh>
    <phoneticPr fontId="5"/>
  </si>
  <si>
    <t>山梨県</t>
    <rPh sb="0" eb="2">
      <t>ヤマナシ</t>
    </rPh>
    <phoneticPr fontId="14"/>
  </si>
  <si>
    <t>　合　　計</t>
    <rPh sb="1" eb="2">
      <t>ゴウ</t>
    </rPh>
    <rPh sb="4" eb="5">
      <t>ケイ</t>
    </rPh>
    <phoneticPr fontId="5"/>
  </si>
  <si>
    <t>新潟県</t>
    <rPh sb="0" eb="2">
      <t>ニイガタ</t>
    </rPh>
    <phoneticPr fontId="14"/>
  </si>
  <si>
    <t>新潟県空手道連盟</t>
  </si>
  <si>
    <t>長野県</t>
    <rPh sb="0" eb="2">
      <t>ナガノ</t>
    </rPh>
    <phoneticPr fontId="14"/>
  </si>
  <si>
    <t>長野県空手道連盟</t>
  </si>
  <si>
    <t>　　　　　　　　　　　　　　㊞　</t>
    <phoneticPr fontId="5"/>
  </si>
  <si>
    <t>(証書送付先)</t>
    <rPh sb="1" eb="3">
      <t>ショウショ</t>
    </rPh>
    <rPh sb="3" eb="5">
      <t>ソウフ</t>
    </rPh>
    <rPh sb="5" eb="6">
      <t>サキ</t>
    </rPh>
    <phoneticPr fontId="5"/>
  </si>
  <si>
    <t>〒</t>
    <phoneticPr fontId="5"/>
  </si>
  <si>
    <t>富山県</t>
    <rPh sb="0" eb="2">
      <t>トヤマ</t>
    </rPh>
    <phoneticPr fontId="14"/>
  </si>
  <si>
    <t>住  所</t>
    <rPh sb="0" eb="1">
      <t>ジュウ</t>
    </rPh>
    <rPh sb="3" eb="4">
      <t>ショ</t>
    </rPh>
    <phoneticPr fontId="5"/>
  </si>
  <si>
    <t>石川県</t>
    <rPh sb="0" eb="2">
      <t>イシカワ</t>
    </rPh>
    <phoneticPr fontId="14"/>
  </si>
  <si>
    <t>①　この申請書に連盟会長印及び資格審査員５名の署名捺印が必要です。</t>
    <rPh sb="4" eb="7">
      <t>シンセイショ</t>
    </rPh>
    <rPh sb="8" eb="10">
      <t>レンメイ</t>
    </rPh>
    <rPh sb="10" eb="12">
      <t>カイチョウ</t>
    </rPh>
    <rPh sb="12" eb="13">
      <t>イン</t>
    </rPh>
    <rPh sb="13" eb="14">
      <t>オヨ</t>
    </rPh>
    <rPh sb="15" eb="17">
      <t>シカク</t>
    </rPh>
    <rPh sb="17" eb="20">
      <t>シンサイン</t>
    </rPh>
    <rPh sb="21" eb="22">
      <t>メイ</t>
    </rPh>
    <rPh sb="23" eb="25">
      <t>ショメイ</t>
    </rPh>
    <rPh sb="25" eb="27">
      <t>ナツイン</t>
    </rPh>
    <rPh sb="28" eb="30">
      <t>ヒツヨウ</t>
    </rPh>
    <phoneticPr fontId="5"/>
  </si>
  <si>
    <t>福井県</t>
    <rPh sb="0" eb="2">
      <t>フクイ</t>
    </rPh>
    <phoneticPr fontId="14"/>
  </si>
  <si>
    <t>②　この申請書以外の書式は無効です。(A4パソコン用)</t>
    <rPh sb="4" eb="7">
      <t>シンセイショ</t>
    </rPh>
    <rPh sb="7" eb="9">
      <t>イガイ</t>
    </rPh>
    <rPh sb="10" eb="12">
      <t>ショシキ</t>
    </rPh>
    <rPh sb="13" eb="15">
      <t>ムコウ</t>
    </rPh>
    <rPh sb="25" eb="26">
      <t>ヨウ</t>
    </rPh>
    <phoneticPr fontId="5"/>
  </si>
  <si>
    <t>氏  名</t>
    <rPh sb="0" eb="1">
      <t>シ</t>
    </rPh>
    <rPh sb="3" eb="4">
      <t>メイ</t>
    </rPh>
    <phoneticPr fontId="5"/>
  </si>
  <si>
    <t>　○○○空手道連盟　事務局</t>
    <rPh sb="4" eb="6">
      <t>カラテ</t>
    </rPh>
    <rPh sb="6" eb="7">
      <t>ドウ</t>
    </rPh>
    <rPh sb="7" eb="9">
      <t>レンメイ</t>
    </rPh>
    <rPh sb="10" eb="13">
      <t>ジムキョク</t>
    </rPh>
    <phoneticPr fontId="5"/>
  </si>
  <si>
    <t>静岡県</t>
  </si>
  <si>
    <t>③　申請書と同時に段位証書代金を添えて審査後１ヶ月以内に全空連事務局に提出して下さい。</t>
    <rPh sb="2" eb="5">
      <t>シンセイショ</t>
    </rPh>
    <rPh sb="6" eb="8">
      <t>ドウジ</t>
    </rPh>
    <rPh sb="9" eb="11">
      <t>ダンイ</t>
    </rPh>
    <rPh sb="11" eb="13">
      <t>ショウショ</t>
    </rPh>
    <rPh sb="13" eb="15">
      <t>ダイキン</t>
    </rPh>
    <rPh sb="16" eb="17">
      <t>ソ</t>
    </rPh>
    <rPh sb="19" eb="21">
      <t>シンサ</t>
    </rPh>
    <rPh sb="21" eb="22">
      <t>ゴ</t>
    </rPh>
    <rPh sb="24" eb="25">
      <t>ゲツ</t>
    </rPh>
    <rPh sb="25" eb="27">
      <t>イナイ</t>
    </rPh>
    <rPh sb="28" eb="31">
      <t>ゼンクウレン</t>
    </rPh>
    <rPh sb="31" eb="34">
      <t>ジムキョク</t>
    </rPh>
    <rPh sb="35" eb="37">
      <t>テイシュツ</t>
    </rPh>
    <rPh sb="39" eb="40">
      <t>クダ</t>
    </rPh>
    <phoneticPr fontId="5"/>
  </si>
  <si>
    <t>愛知県</t>
  </si>
  <si>
    <t>④　少年段位は満１５才以下です。区分欄に記入して下さい。</t>
    <rPh sb="2" eb="4">
      <t>ショウネン</t>
    </rPh>
    <rPh sb="4" eb="6">
      <t>ダンイ</t>
    </rPh>
    <rPh sb="7" eb="8">
      <t>マン</t>
    </rPh>
    <rPh sb="10" eb="11">
      <t>サイ</t>
    </rPh>
    <rPh sb="11" eb="13">
      <t>イカ</t>
    </rPh>
    <rPh sb="16" eb="18">
      <t>クブン</t>
    </rPh>
    <rPh sb="18" eb="19">
      <t>ラン</t>
    </rPh>
    <rPh sb="20" eb="22">
      <t>キニュウ</t>
    </rPh>
    <rPh sb="24" eb="25">
      <t>クダ</t>
    </rPh>
    <phoneticPr fontId="5"/>
  </si>
  <si>
    <t>三重県</t>
  </si>
  <si>
    <t>岐阜県</t>
    <rPh sb="0" eb="2">
      <t>ギフ</t>
    </rPh>
    <phoneticPr fontId="14"/>
  </si>
  <si>
    <t>滋賀県</t>
    <rPh sb="0" eb="2">
      <t>シガ</t>
    </rPh>
    <rPh sb="2" eb="3">
      <t>ケン</t>
    </rPh>
    <phoneticPr fontId="14"/>
  </si>
  <si>
    <t>京都府</t>
    <rPh sb="0" eb="2">
      <t>キョウト</t>
    </rPh>
    <rPh sb="2" eb="3">
      <t>フ</t>
    </rPh>
    <phoneticPr fontId="14"/>
  </si>
  <si>
    <t>大阪府</t>
  </si>
  <si>
    <t>兵庫県</t>
    <rPh sb="0" eb="2">
      <t>ヒョウゴ</t>
    </rPh>
    <rPh sb="2" eb="3">
      <t>ケン</t>
    </rPh>
    <phoneticPr fontId="14"/>
  </si>
  <si>
    <t>奈良県</t>
    <rPh sb="0" eb="2">
      <t>ナラ</t>
    </rPh>
    <rPh sb="2" eb="3">
      <t>ケン</t>
    </rPh>
    <phoneticPr fontId="14"/>
  </si>
  <si>
    <t>和歌山県</t>
  </si>
  <si>
    <t>鳥取県</t>
  </si>
  <si>
    <t>島根県</t>
  </si>
  <si>
    <t>岡山県</t>
    <rPh sb="0" eb="2">
      <t>オカヤマ</t>
    </rPh>
    <rPh sb="2" eb="3">
      <t>ケン</t>
    </rPh>
    <phoneticPr fontId="14"/>
  </si>
  <si>
    <t>広島県</t>
  </si>
  <si>
    <t>山口県</t>
  </si>
  <si>
    <t>香川県</t>
    <rPh sb="0" eb="2">
      <t>カガワ</t>
    </rPh>
    <phoneticPr fontId="14"/>
  </si>
  <si>
    <t>徳島県</t>
  </si>
  <si>
    <t>愛媛県</t>
  </si>
  <si>
    <t>高知県</t>
  </si>
  <si>
    <t>福岡県</t>
    <rPh sb="0" eb="2">
      <t>フクオカ</t>
    </rPh>
    <phoneticPr fontId="14"/>
  </si>
  <si>
    <t>佐賀県</t>
    <rPh sb="0" eb="2">
      <t>サガ</t>
    </rPh>
    <phoneticPr fontId="14"/>
  </si>
  <si>
    <t>(一社)佐賀県空手道連盟</t>
  </si>
  <si>
    <t>長崎県</t>
  </si>
  <si>
    <t>熊本県</t>
    <rPh sb="0" eb="2">
      <t>クマモト</t>
    </rPh>
    <phoneticPr fontId="14"/>
  </si>
  <si>
    <t>(一社)熊本県空手道連盟</t>
  </si>
  <si>
    <t>大分県</t>
    <rPh sb="0" eb="2">
      <t>オオイタ</t>
    </rPh>
    <phoneticPr fontId="14"/>
  </si>
  <si>
    <t>宮崎県</t>
  </si>
  <si>
    <t>(一社)宮崎県空手道連盟</t>
  </si>
  <si>
    <t>鹿児島県</t>
  </si>
  <si>
    <t>(一社)鹿児島県空手道連盟</t>
  </si>
  <si>
    <t>沖縄県</t>
  </si>
  <si>
    <t>実業団</t>
    <rPh sb="0" eb="3">
      <t>ジツギョウダン</t>
    </rPh>
    <phoneticPr fontId="14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</si>
  <si>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19"/>
  </si>
  <si>
    <t>学連</t>
    <rPh sb="0" eb="2">
      <t>ガクレン</t>
    </rPh>
    <phoneticPr fontId="14"/>
  </si>
  <si>
    <t>(一社)全日本学生空手道連盟</t>
  </si>
  <si>
    <t>高体連</t>
    <rPh sb="0" eb="1">
      <t>ダカ</t>
    </rPh>
    <rPh sb="1" eb="2">
      <t>カラダ</t>
    </rPh>
    <rPh sb="2" eb="3">
      <t>レン</t>
    </rPh>
    <phoneticPr fontId="14"/>
  </si>
  <si>
    <t>(公財)全国高等学校体育連盟空手道部</t>
    <rPh sb="1" eb="2">
      <t>コウ</t>
    </rPh>
    <rPh sb="2" eb="3">
      <t>ザイ</t>
    </rPh>
    <phoneticPr fontId="19"/>
  </si>
  <si>
    <t>糸東会</t>
    <rPh sb="0" eb="1">
      <t>イト</t>
    </rPh>
    <rPh sb="1" eb="2">
      <t>ヒガシ</t>
    </rPh>
    <rPh sb="2" eb="3">
      <t>カイ</t>
    </rPh>
    <phoneticPr fontId="14"/>
  </si>
  <si>
    <t>(一社)全日本空手道連盟糸東会</t>
  </si>
  <si>
    <t>松涛館</t>
    <rPh sb="0" eb="2">
      <t>ショウトウ</t>
    </rPh>
    <rPh sb="2" eb="3">
      <t>カン</t>
    </rPh>
    <phoneticPr fontId="14"/>
  </si>
  <si>
    <t>(一財)全日本空手道松涛館</t>
    <rPh sb="1" eb="2">
      <t>イチ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ショウトウ</t>
    </rPh>
    <rPh sb="12" eb="13">
      <t>カン</t>
    </rPh>
    <phoneticPr fontId="19"/>
  </si>
  <si>
    <t>剛柔会</t>
    <rPh sb="0" eb="1">
      <t>ゴウ</t>
    </rPh>
    <rPh sb="1" eb="2">
      <t>ジュウ</t>
    </rPh>
    <rPh sb="2" eb="3">
      <t>カイ</t>
    </rPh>
    <phoneticPr fontId="14"/>
  </si>
  <si>
    <t>全日本空手道連盟　剛柔会</t>
    <rPh sb="0" eb="3">
      <t>ゼンニホン</t>
    </rPh>
    <rPh sb="3" eb="5">
      <t>カラテ</t>
    </rPh>
    <rPh sb="5" eb="6">
      <t>ドウ</t>
    </rPh>
    <rPh sb="6" eb="8">
      <t>レンメイ</t>
    </rPh>
    <rPh sb="9" eb="10">
      <t>ゴウ</t>
    </rPh>
    <rPh sb="10" eb="11">
      <t>ジュウ</t>
    </rPh>
    <rPh sb="11" eb="12">
      <t>カイ</t>
    </rPh>
    <phoneticPr fontId="19"/>
  </si>
  <si>
    <t>和道会</t>
    <rPh sb="0" eb="2">
      <t>カズミチ</t>
    </rPh>
    <rPh sb="2" eb="3">
      <t>カイ</t>
    </rPh>
    <phoneticPr fontId="14"/>
  </si>
  <si>
    <t>全日本空手道連盟　和道会</t>
  </si>
  <si>
    <t>連合会</t>
    <rPh sb="0" eb="3">
      <t>レンゴウカイ</t>
    </rPh>
    <phoneticPr fontId="14"/>
  </si>
  <si>
    <t>日本空手道連合会</t>
  </si>
  <si>
    <t>錬武会</t>
    <rPh sb="0" eb="1">
      <t>レン</t>
    </rPh>
    <rPh sb="1" eb="2">
      <t>ブ</t>
    </rPh>
    <rPh sb="2" eb="3">
      <t>カイ</t>
    </rPh>
    <phoneticPr fontId="14"/>
  </si>
  <si>
    <t>全日本空手道連盟　錬武会</t>
  </si>
  <si>
    <t>空手協会</t>
    <rPh sb="0" eb="1">
      <t>カラ</t>
    </rPh>
    <rPh sb="1" eb="2">
      <t>テ</t>
    </rPh>
    <rPh sb="2" eb="4">
      <t>キョウカイ</t>
    </rPh>
    <phoneticPr fontId="14"/>
  </si>
  <si>
    <t>(公社)日本空手協会</t>
    <rPh sb="1" eb="2">
      <t>コウ</t>
    </rPh>
    <rPh sb="2" eb="3">
      <t>シャ</t>
    </rPh>
    <rPh sb="4" eb="6">
      <t>ニホン</t>
    </rPh>
    <rPh sb="6" eb="8">
      <t>カラテ</t>
    </rPh>
    <rPh sb="8" eb="10">
      <t>キョウカイ</t>
    </rPh>
    <phoneticPr fontId="19"/>
  </si>
  <si>
    <t>全空連特別</t>
    <rPh sb="0" eb="1">
      <t>ゼン</t>
    </rPh>
    <rPh sb="1" eb="2">
      <t>クウ</t>
    </rPh>
    <rPh sb="2" eb="3">
      <t>レン</t>
    </rPh>
    <rPh sb="3" eb="5">
      <t>トクベツ</t>
    </rPh>
    <phoneticPr fontId="14"/>
  </si>
  <si>
    <t>必須
文字列入力</t>
    <rPh sb="3" eb="6">
      <t>ﾓｼﾞﾚﾂ</t>
    </rPh>
    <rPh sb="6" eb="8">
      <t>ﾆｭｳﾘｮｸ</t>
    </rPh>
    <phoneticPr fontId="6" type="halfwidthKatakana"/>
  </si>
  <si>
    <t>　　　　　　　　　　　　　　㊞　</t>
    <phoneticPr fontId="5"/>
  </si>
  <si>
    <r>
      <t>開催日(yyyy/mm/dd)</t>
    </r>
    <r>
      <rPr>
        <b/>
        <sz val="8"/>
        <color rgb="FFFF0000"/>
        <rFont val="ＭＳ ゴシック"/>
        <family val="3"/>
        <charset val="128"/>
      </rPr>
      <t>必須</t>
    </r>
    <rPh sb="0" eb="3">
      <t>カイサイビ</t>
    </rPh>
    <rPh sb="15" eb="17">
      <t>ヒッス</t>
    </rPh>
    <phoneticPr fontId="6"/>
  </si>
  <si>
    <r>
      <t>(公財) 全日本空手道連盟 段位申請者名簿　</t>
    </r>
    <r>
      <rPr>
        <sz val="16"/>
        <rFont val="ＭＳ Ｐゴシック"/>
        <family val="3"/>
        <charset val="128"/>
      </rPr>
      <t>(</t>
    </r>
    <r>
      <rPr>
        <sz val="16"/>
        <rFont val="ＭＳ Ｐ明朝"/>
        <family val="1"/>
        <charset val="128"/>
      </rPr>
      <t>３段位以下</t>
    </r>
    <r>
      <rPr>
        <sz val="16"/>
        <rFont val="ＭＳ Ｐゴシック"/>
        <family val="3"/>
        <charset val="128"/>
      </rPr>
      <t>)</t>
    </r>
    <rPh sb="1" eb="2">
      <t>コウ</t>
    </rPh>
    <rPh sb="2" eb="3">
      <t>ザイ</t>
    </rPh>
    <rPh sb="5" eb="13">
      <t>ゼンニホンカラテドウレンメイ</t>
    </rPh>
    <rPh sb="14" eb="15">
      <t>ダン</t>
    </rPh>
    <rPh sb="15" eb="16">
      <t>クライ</t>
    </rPh>
    <rPh sb="16" eb="17">
      <t>サル</t>
    </rPh>
    <rPh sb="17" eb="18">
      <t>ショウ</t>
    </rPh>
    <rPh sb="18" eb="19">
      <t>シャ</t>
    </rPh>
    <rPh sb="19" eb="20">
      <t>メイ</t>
    </rPh>
    <rPh sb="20" eb="21">
      <t>ボ</t>
    </rPh>
    <rPh sb="24" eb="26">
      <t>ダンイ</t>
    </rPh>
    <rPh sb="26" eb="28">
      <t>イカ</t>
    </rPh>
    <phoneticPr fontId="5"/>
  </si>
  <si>
    <t>（公財）全日本空手道連盟</t>
    <rPh sb="1" eb="2">
      <t>コウ</t>
    </rPh>
    <rPh sb="2" eb="3">
      <t>ザイ</t>
    </rPh>
    <rPh sb="4" eb="12">
      <t>ゼンニホンカラテドウレンメイ</t>
    </rPh>
    <phoneticPr fontId="5"/>
  </si>
  <si>
    <t>中空連</t>
    <rPh sb="0" eb="2">
      <t>チュウクウ</t>
    </rPh>
    <rPh sb="2" eb="3">
      <t>レン</t>
    </rPh>
    <phoneticPr fontId="5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</si>
  <si>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5"/>
  </si>
  <si>
    <t>資格登録・更新　申請Excelファイル　（審査会用）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4">
      <t>シンサカイ</t>
    </rPh>
    <rPh sb="24" eb="25">
      <t>ヨウ</t>
    </rPh>
    <phoneticPr fontId="6"/>
  </si>
  <si>
    <t>[M0001E] 生年月日を入力して下さい。</t>
  </si>
  <si>
    <t>　</t>
  </si>
  <si>
    <t>任意
数値入力</t>
    <rPh sb="0" eb="2">
      <t>ニンイ</t>
    </rPh>
    <rPh sb="3" eb="5">
      <t>スウチ</t>
    </rPh>
    <rPh sb="5" eb="7">
      <t>ニュウリョク</t>
    </rPh>
    <phoneticPr fontId="6"/>
  </si>
  <si>
    <t>ﾒｲ</t>
    <phoneticPr fontId="6"/>
  </si>
  <si>
    <t>ｾｲ</t>
    <phoneticPr fontId="6"/>
  </si>
  <si>
    <t>名</t>
    <rPh sb="0" eb="1">
      <t>メイ</t>
    </rPh>
    <phoneticPr fontId="6"/>
  </si>
  <si>
    <t>姓</t>
    <rPh sb="0" eb="1">
      <t>セイ</t>
    </rPh>
    <phoneticPr fontId="6"/>
  </si>
  <si>
    <t>段位合格情報の提供の不同意</t>
    <rPh sb="0" eb="2">
      <t>ダンイ</t>
    </rPh>
    <rPh sb="2" eb="4">
      <t>ゴウカク</t>
    </rPh>
    <rPh sb="4" eb="6">
      <t>ジョウホウ</t>
    </rPh>
    <rPh sb="7" eb="9">
      <t>テイキョウ</t>
    </rPh>
    <rPh sb="10" eb="13">
      <t>フドウイ</t>
    </rPh>
    <phoneticPr fontId="6"/>
  </si>
  <si>
    <t>年齢</t>
    <rPh sb="0" eb="2">
      <t>ネンレイ</t>
    </rPh>
    <phoneticPr fontId="6"/>
  </si>
  <si>
    <t>会員番号</t>
    <rPh sb="0" eb="2">
      <t>カイイン</t>
    </rPh>
    <rPh sb="2" eb="4">
      <t>バンゴウ</t>
    </rPh>
    <phoneticPr fontId="6"/>
  </si>
  <si>
    <t>氏名</t>
    <rPh sb="0" eb="2">
      <t>シメイ</t>
    </rPh>
    <phoneticPr fontId="6"/>
  </si>
  <si>
    <t>No.</t>
    <phoneticPr fontId="6"/>
  </si>
  <si>
    <t>2019/8/01</t>
    <phoneticPr fontId="5"/>
  </si>
  <si>
    <t>B</t>
    <phoneticPr fontId="5"/>
  </si>
  <si>
    <t>A</t>
    <phoneticPr fontId="5"/>
  </si>
  <si>
    <t>コード</t>
    <phoneticPr fontId="6"/>
  </si>
  <si>
    <t>RP010403</t>
    <phoneticPr fontId="5"/>
  </si>
  <si>
    <t>→</t>
    <phoneticPr fontId="5"/>
  </si>
  <si>
    <t>文字列yyyy/mm/dd形式</t>
    <rPh sb="0" eb="3">
      <t>モジレツ</t>
    </rPh>
    <rPh sb="13" eb="15">
      <t>ケイシキ</t>
    </rPh>
    <phoneticPr fontId="5"/>
  </si>
  <si>
    <t>生年月日(日付形式)</t>
    <rPh sb="0" eb="2">
      <t>セイネン</t>
    </rPh>
    <rPh sb="2" eb="4">
      <t>ガッピ</t>
    </rPh>
    <rPh sb="5" eb="7">
      <t>ヒヅケ</t>
    </rPh>
    <rPh sb="7" eb="9">
      <t>ケイシキ</t>
    </rPh>
    <phoneticPr fontId="5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</si>
  <si>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6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</si>
  <si>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6"/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</si>
  <si>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6"/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</si>
  <si>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6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</si>
  <si>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6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</si>
  <si>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6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</si>
  <si>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6"/>
  </si>
  <si>
    <t>(一社)茨城県空手道連盟</t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</si>
  <si>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6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</si>
  <si>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6"/>
  </si>
  <si>
    <t>(一社)埼玉県空手道連盟</t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</si>
  <si>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6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</si>
  <si>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6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</si>
  <si>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6"/>
  </si>
  <si>
    <t>(一社)山梨県空手道連盟</t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</si>
  <si>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6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</si>
  <si>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6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</si>
  <si>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6"/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</si>
  <si>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6"/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</si>
  <si>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6"/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</si>
  <si>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6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</si>
  <si>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6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</si>
  <si>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6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</si>
  <si>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6"/>
  </si>
  <si>
    <t>(一社)大阪府空手道連盟</t>
    <rPh sb="1" eb="3">
      <t>イッシャ</t>
    </rPh>
    <phoneticPr fontId="6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</si>
  <si>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6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</si>
  <si>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6"/>
  </si>
  <si>
    <t>和歌山県空手道連盟</t>
    <rPh sb="0" eb="4">
      <t>ワカヤマケン</t>
    </rPh>
    <rPh sb="4" eb="6">
      <t>カラテ</t>
    </rPh>
    <rPh sb="6" eb="7">
      <t>ドウ</t>
    </rPh>
    <rPh sb="7" eb="9">
      <t>レンメイ</t>
    </rPh>
    <phoneticPr fontId="6"/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</si>
  <si>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6"/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</si>
  <si>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6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</si>
  <si>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6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</si>
  <si>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6"/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</si>
  <si>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6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</si>
  <si>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6"/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</si>
  <si>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6"/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</si>
  <si>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6"/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</si>
  <si>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6"/>
  </si>
  <si>
    <t>(一社)福岡県空手道連盟</t>
  </si>
  <si>
    <t>(一社)長崎県空手道連盟</t>
  </si>
  <si>
    <t>(一社)大分県空手道連盟</t>
    <rPh sb="4" eb="7">
      <t>オオイタケン</t>
    </rPh>
    <rPh sb="7" eb="9">
      <t>カラテ</t>
    </rPh>
    <rPh sb="9" eb="10">
      <t>ドウ</t>
    </rPh>
    <rPh sb="10" eb="12">
      <t>レンメイ</t>
    </rPh>
    <phoneticPr fontId="6"/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</si>
  <si>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6"/>
  </si>
  <si>
    <t>全角カナ</t>
    <rPh sb="0" eb="2">
      <t>ゼンカク</t>
    </rPh>
    <phoneticPr fontId="5"/>
  </si>
  <si>
    <t>半角ｶﾅ</t>
    <rPh sb="0" eb="2">
      <t>ハンカク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</si>
</sst>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000&quot;年&quot;;@"/>
    <numFmt numFmtId="178" formatCode="0&quot;月&quot;;@"/>
    <numFmt numFmtId="179" formatCode="0&quot;日&quot;;@"/>
    <numFmt numFmtId="180" formatCode="&quot;＠&quot;#,##0&quot;×&quot;;General"/>
    <numFmt numFmtId="181" formatCode="0&quot;人＝&quot;"/>
    <numFmt numFmtId="182" formatCode="#,##0&quot;円&quot;"/>
    <numFmt numFmtId="183" formatCode="0_ "/>
    <numFmt numFmtId="184" formatCode="&quot;一般&quot;@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Arial Black"/>
      <family val="2"/>
    </font>
    <font>
      <sz val="14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 applyAlignment="0">
      <alignment vertical="center"/>
    </xf>
    <xf numFmtId="0" fontId="2" fillId="0" borderId="0" applyAlignment="0">
      <alignment vertical="center"/>
    </xf>
    <xf numFmtId="0" fontId="2" fillId="0" borderId="0" applyAlignment="0">
      <alignment vertical="center"/>
    </xf>
    <xf numFmtId="0" fontId="1" fillId="0" borderId="0">
      <alignment vertical="center"/>
    </xf>
  </cellStyleXfs>
  <cellXfs count="189">
    <xf numFmtId="0" fontId="0" fillId="0" borderId="0" xfId="0"/>
    <xf numFmtId="0" fontId="3" fillId="0" borderId="0" xfId="2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3" applyFont="1">
      <alignment vertical="center"/>
    </xf>
    <xf numFmtId="0" fontId="3" fillId="0" borderId="0" xfId="2" applyAlignment="1">
      <alignment horizontal="center" vertical="center"/>
    </xf>
    <xf numFmtId="0" fontId="8" fillId="4" borderId="40" xfId="2" applyFont="1" applyFill="1" applyBorder="1" applyAlignment="1">
      <alignment horizontal="center" vertical="center"/>
    </xf>
    <xf numFmtId="3" fontId="8" fillId="5" borderId="48" xfId="2" applyNumberFormat="1" applyFont="1" applyFill="1" applyBorder="1">
      <alignment vertical="center"/>
    </xf>
    <xf numFmtId="0" fontId="4" fillId="0" borderId="0" xfId="1">
      <alignment vertical="center"/>
    </xf>
    <xf numFmtId="0" fontId="4" fillId="0" borderId="49" xfId="1" applyBorder="1" applyAlignment="1">
      <alignment horizontal="center" vertical="center"/>
    </xf>
    <xf numFmtId="3" fontId="4" fillId="0" borderId="49" xfId="1" applyNumberFormat="1" applyBorder="1">
      <alignment vertical="center"/>
    </xf>
    <xf numFmtId="0" fontId="8" fillId="4" borderId="14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3" fontId="8" fillId="5" borderId="31" xfId="1" applyNumberFormat="1" applyFont="1" applyFill="1" applyBorder="1">
      <alignment vertical="center"/>
    </xf>
    <xf numFmtId="3" fontId="8" fillId="5" borderId="33" xfId="1" applyNumberFormat="1" applyFont="1" applyFill="1" applyBorder="1">
      <alignment vertical="center"/>
    </xf>
    <xf numFmtId="0" fontId="8" fillId="0" borderId="3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7" fillId="0" borderId="0" xfId="4" applyFont="1">
      <alignment vertical="center"/>
    </xf>
    <xf numFmtId="0" fontId="8" fillId="4" borderId="51" xfId="4" applyFont="1" applyFill="1" applyBorder="1" applyAlignment="1">
      <alignment horizontal="center" vertical="center" wrapText="1"/>
    </xf>
    <xf numFmtId="0" fontId="8" fillId="4" borderId="52" xfId="4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33" xfId="0" applyNumberFormat="1" applyBorder="1" applyAlignment="1">
      <alignment vertical="center"/>
    </xf>
    <xf numFmtId="0" fontId="12" fillId="3" borderId="25" xfId="2" applyFont="1" applyFill="1" applyBorder="1" applyAlignment="1">
      <alignment horizontal="center" vertical="center" wrapText="1"/>
    </xf>
    <xf numFmtId="0" fontId="15" fillId="0" borderId="0" xfId="5" applyFont="1">
      <alignment vertical="center"/>
    </xf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0" fontId="17" fillId="0" borderId="0" xfId="5" applyFont="1" applyAlignment="1">
      <alignment horizontal="center" vertical="center"/>
    </xf>
    <xf numFmtId="0" fontId="21" fillId="0" borderId="0" xfId="5" applyFont="1">
      <alignment vertical="center"/>
    </xf>
    <xf numFmtId="0" fontId="20" fillId="0" borderId="1" xfId="5" applyFont="1" applyBorder="1">
      <alignment vertical="center"/>
    </xf>
    <xf numFmtId="0" fontId="20" fillId="0" borderId="0" xfId="5" applyFont="1" applyAlignment="1"/>
    <xf numFmtId="0" fontId="21" fillId="0" borderId="53" xfId="5" applyFont="1" applyBorder="1" applyAlignment="1">
      <alignment horizontal="center" vertical="center"/>
    </xf>
    <xf numFmtId="177" fontId="21" fillId="0" borderId="54" xfId="5" applyNumberFormat="1" applyFont="1" applyBorder="1" applyAlignment="1">
      <alignment horizontal="right" vertical="center"/>
    </xf>
    <xf numFmtId="178" fontId="21" fillId="0" borderId="55" xfId="5" applyNumberFormat="1" applyFont="1" applyBorder="1" applyAlignment="1">
      <alignment horizontal="right" vertical="center"/>
    </xf>
    <xf numFmtId="179" fontId="21" fillId="0" borderId="56" xfId="5" applyNumberFormat="1" applyFont="1" applyBorder="1" applyAlignment="1">
      <alignment horizontal="right" vertical="center"/>
    </xf>
    <xf numFmtId="0" fontId="20" fillId="0" borderId="0" xfId="5" applyFont="1" applyAlignment="1">
      <alignment horizontal="right"/>
    </xf>
    <xf numFmtId="180" fontId="20" fillId="0" borderId="0" xfId="5" applyNumberFormat="1" applyFont="1" applyAlignment="1"/>
    <xf numFmtId="181" fontId="20" fillId="0" borderId="0" xfId="5" applyNumberFormat="1" applyFont="1" applyAlignment="1">
      <alignment horizontal="right" shrinkToFit="1"/>
    </xf>
    <xf numFmtId="0" fontId="13" fillId="0" borderId="1" xfId="5" applyBorder="1">
      <alignment vertical="center"/>
    </xf>
    <xf numFmtId="183" fontId="20" fillId="0" borderId="1" xfId="5" applyNumberFormat="1" applyFont="1" applyBorder="1">
      <alignment vertical="center"/>
    </xf>
    <xf numFmtId="14" fontId="13" fillId="0" borderId="1" xfId="5" applyNumberFormat="1" applyBorder="1">
      <alignment vertical="center"/>
    </xf>
    <xf numFmtId="14" fontId="13" fillId="0" borderId="0" xfId="5" applyNumberFormat="1">
      <alignment vertical="center"/>
    </xf>
    <xf numFmtId="0" fontId="21" fillId="0" borderId="58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184" fontId="20" fillId="0" borderId="0" xfId="5" applyNumberFormat="1" applyFont="1" applyAlignment="1">
      <alignment horizontal="right"/>
    </xf>
    <xf numFmtId="0" fontId="21" fillId="0" borderId="61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0" fillId="0" borderId="74" xfId="5" applyFont="1" applyBorder="1">
      <alignment vertical="center"/>
    </xf>
    <xf numFmtId="0" fontId="20" fillId="0" borderId="0" xfId="5" applyFont="1" applyAlignment="1">
      <alignment horizontal="left" vertical="center"/>
    </xf>
    <xf numFmtId="0" fontId="20" fillId="0" borderId="57" xfId="5" applyFont="1" applyBorder="1">
      <alignment vertical="center"/>
    </xf>
    <xf numFmtId="0" fontId="20" fillId="0" borderId="79" xfId="5" applyFont="1" applyBorder="1">
      <alignment vertical="center"/>
    </xf>
    <xf numFmtId="0" fontId="20" fillId="0" borderId="80" xfId="5" applyFont="1" applyBorder="1" applyAlignment="1">
      <alignment horizontal="center" vertical="center"/>
    </xf>
    <xf numFmtId="0" fontId="24" fillId="0" borderId="70" xfId="5" applyFont="1" applyBorder="1">
      <alignment vertical="center"/>
    </xf>
    <xf numFmtId="0" fontId="20" fillId="0" borderId="70" xfId="5" applyFont="1" applyBorder="1">
      <alignment vertical="center"/>
    </xf>
    <xf numFmtId="0" fontId="20" fillId="0" borderId="81" xfId="5" applyFont="1" applyBorder="1">
      <alignment vertical="center"/>
    </xf>
    <xf numFmtId="49" fontId="8" fillId="2" borderId="27" xfId="2" applyNumberFormat="1" applyFont="1" applyFill="1" applyBorder="1" applyAlignment="1" applyProtection="1">
      <alignment horizontal="center" vertical="center"/>
      <protection locked="0"/>
    </xf>
    <xf numFmtId="49" fontId="8" fillId="2" borderId="1" xfId="2" applyNumberFormat="1" applyFont="1" applyFill="1" applyBorder="1" applyAlignment="1" applyProtection="1">
      <alignment horizontal="center" vertical="center"/>
      <protection locked="0"/>
    </xf>
    <xf numFmtId="49" fontId="8" fillId="2" borderId="1" xfId="2" applyNumberFormat="1" applyFont="1" applyFill="1" applyBorder="1" applyProtection="1">
      <alignment vertical="center"/>
      <protection locked="0"/>
    </xf>
    <xf numFmtId="49" fontId="8" fillId="2" borderId="32" xfId="2" applyNumberFormat="1" applyFont="1" applyFill="1" applyBorder="1" applyProtection="1">
      <alignment vertical="center"/>
      <protection locked="0"/>
    </xf>
    <xf numFmtId="0" fontId="8" fillId="0" borderId="0" xfId="6" applyFont="1">
      <alignment vertical="center"/>
    </xf>
    <xf numFmtId="0" fontId="8" fillId="0" borderId="0" xfId="7" applyFont="1">
      <alignment vertical="center"/>
    </xf>
    <xf numFmtId="0" fontId="8" fillId="0" borderId="0" xfId="8" applyFont="1">
      <alignment vertical="center"/>
    </xf>
    <xf numFmtId="0" fontId="8" fillId="6" borderId="47" xfId="7" applyFont="1" applyFill="1" applyBorder="1">
      <alignment vertical="center"/>
    </xf>
    <xf numFmtId="3" fontId="8" fillId="6" borderId="33" xfId="6" applyNumberFormat="1" applyFont="1" applyFill="1" applyBorder="1">
      <alignment vertical="center"/>
    </xf>
    <xf numFmtId="0" fontId="8" fillId="0" borderId="11" xfId="6" applyFont="1" applyBorder="1">
      <alignment vertical="center"/>
    </xf>
    <xf numFmtId="0" fontId="8" fillId="6" borderId="46" xfId="7" applyFont="1" applyFill="1" applyBorder="1">
      <alignment vertical="center"/>
    </xf>
    <xf numFmtId="3" fontId="8" fillId="6" borderId="29" xfId="6" applyNumberFormat="1" applyFont="1" applyFill="1" applyBorder="1">
      <alignment vertical="center"/>
    </xf>
    <xf numFmtId="3" fontId="8" fillId="6" borderId="28" xfId="6" applyNumberFormat="1" applyFont="1" applyFill="1" applyBorder="1">
      <alignment vertical="center"/>
    </xf>
    <xf numFmtId="0" fontId="8" fillId="0" borderId="30" xfId="6" applyFont="1" applyBorder="1">
      <alignment vertical="center"/>
    </xf>
    <xf numFmtId="3" fontId="8" fillId="6" borderId="33" xfId="8" applyNumberFormat="1" applyFont="1" applyFill="1" applyBorder="1">
      <alignment vertical="center"/>
    </xf>
    <xf numFmtId="176" fontId="8" fillId="6" borderId="32" xfId="8" applyNumberFormat="1" applyFont="1" applyFill="1" applyBorder="1">
      <alignment vertical="center"/>
    </xf>
    <xf numFmtId="0" fontId="8" fillId="0" borderId="11" xfId="8" applyFont="1" applyBorder="1" applyAlignment="1">
      <alignment horizontal="left" vertical="center"/>
    </xf>
    <xf numFmtId="3" fontId="8" fillId="6" borderId="31" xfId="8" applyNumberFormat="1" applyFont="1" applyFill="1" applyBorder="1">
      <alignment vertical="center"/>
    </xf>
    <xf numFmtId="176" fontId="8" fillId="6" borderId="1" xfId="8" applyNumberFormat="1" applyFont="1" applyFill="1" applyBorder="1">
      <alignment vertical="center"/>
    </xf>
    <xf numFmtId="0" fontId="8" fillId="0" borderId="30" xfId="8" applyFont="1" applyBorder="1" applyAlignment="1">
      <alignment horizontal="left" vertical="center"/>
    </xf>
    <xf numFmtId="0" fontId="8" fillId="6" borderId="45" xfId="7" applyFont="1" applyFill="1" applyBorder="1">
      <alignment vertical="center"/>
    </xf>
    <xf numFmtId="0" fontId="8" fillId="0" borderId="8" xfId="6" applyFont="1" applyBorder="1">
      <alignment vertical="center"/>
    </xf>
    <xf numFmtId="0" fontId="10" fillId="0" borderId="0" xfId="6" applyFont="1">
      <alignment vertical="center"/>
    </xf>
    <xf numFmtId="0" fontId="10" fillId="7" borderId="44" xfId="7" applyFont="1" applyFill="1" applyBorder="1" applyAlignment="1">
      <alignment horizontal="center" vertical="center" wrapText="1"/>
    </xf>
    <xf numFmtId="0" fontId="10" fillId="0" borderId="0" xfId="8" applyFont="1">
      <alignment vertical="center"/>
    </xf>
    <xf numFmtId="0" fontId="10" fillId="7" borderId="26" xfId="8" applyFont="1" applyFill="1" applyBorder="1" applyAlignment="1">
      <alignment horizontal="center" vertical="center" wrapText="1"/>
    </xf>
    <xf numFmtId="0" fontId="10" fillId="7" borderId="25" xfId="8" applyFont="1" applyFill="1" applyBorder="1" applyAlignment="1">
      <alignment horizontal="center" vertical="center" wrapText="1"/>
    </xf>
    <xf numFmtId="0" fontId="10" fillId="7" borderId="24" xfId="8" applyFont="1" applyFill="1" applyBorder="1" applyAlignment="1">
      <alignment horizontal="center" vertical="center" wrapText="1"/>
    </xf>
    <xf numFmtId="0" fontId="10" fillId="7" borderId="26" xfId="6" applyFont="1" applyFill="1" applyBorder="1" applyAlignment="1">
      <alignment horizontal="center" vertical="center" wrapText="1"/>
    </xf>
    <xf numFmtId="0" fontId="10" fillId="7" borderId="25" xfId="6" applyFont="1" applyFill="1" applyBorder="1" applyAlignment="1">
      <alignment horizontal="center" vertical="center" wrapText="1"/>
    </xf>
    <xf numFmtId="0" fontId="10" fillId="7" borderId="24" xfId="6" applyFont="1" applyFill="1" applyBorder="1" applyAlignment="1">
      <alignment horizontal="center" vertical="center"/>
    </xf>
    <xf numFmtId="0" fontId="8" fillId="4" borderId="23" xfId="8" applyFont="1" applyFill="1" applyBorder="1" applyAlignment="1">
      <alignment horizontal="center" vertical="center"/>
    </xf>
    <xf numFmtId="0" fontId="8" fillId="4" borderId="21" xfId="8" applyFont="1" applyFill="1" applyBorder="1" applyAlignment="1">
      <alignment horizontal="center" vertical="center"/>
    </xf>
    <xf numFmtId="0" fontId="8" fillId="4" borderId="20" xfId="8" applyFont="1" applyFill="1" applyBorder="1" applyAlignment="1">
      <alignment horizontal="center" vertical="center"/>
    </xf>
    <xf numFmtId="0" fontId="8" fillId="4" borderId="23" xfId="6" applyFont="1" applyFill="1" applyBorder="1" applyAlignment="1">
      <alignment horizontal="center" vertical="center" wrapText="1"/>
    </xf>
    <xf numFmtId="0" fontId="8" fillId="4" borderId="21" xfId="6" applyFont="1" applyFill="1" applyBorder="1" applyAlignment="1">
      <alignment horizontal="center" vertical="center" wrapText="1"/>
    </xf>
    <xf numFmtId="0" fontId="8" fillId="4" borderId="23" xfId="6" applyFont="1" applyFill="1" applyBorder="1" applyAlignment="1">
      <alignment horizontal="center" vertical="center"/>
    </xf>
    <xf numFmtId="0" fontId="8" fillId="4" borderId="21" xfId="6" applyFont="1" applyFill="1" applyBorder="1" applyAlignment="1">
      <alignment horizontal="center" vertical="center"/>
    </xf>
    <xf numFmtId="0" fontId="7" fillId="0" borderId="0" xfId="6" applyFont="1">
      <alignment vertical="center"/>
    </xf>
    <xf numFmtId="3" fontId="9" fillId="6" borderId="41" xfId="6" applyNumberFormat="1" applyFont="1" applyFill="1" applyBorder="1">
      <alignment vertical="center"/>
    </xf>
    <xf numFmtId="0" fontId="9" fillId="4" borderId="40" xfId="6" applyFont="1" applyFill="1" applyBorder="1" applyAlignment="1">
      <alignment horizontal="center" vertical="center"/>
    </xf>
    <xf numFmtId="49" fontId="8" fillId="2" borderId="12" xfId="6" applyNumberFormat="1" applyFont="1" applyFill="1" applyBorder="1" applyAlignment="1">
      <alignment vertical="center"/>
    </xf>
    <xf numFmtId="0" fontId="8" fillId="2" borderId="2" xfId="6" applyFont="1" applyFill="1" applyBorder="1" applyAlignment="1">
      <alignment vertical="center"/>
    </xf>
    <xf numFmtId="0" fontId="8" fillId="4" borderId="38" xfId="6" applyFont="1" applyFill="1" applyBorder="1" applyAlignment="1">
      <alignment horizontal="center" vertical="center"/>
    </xf>
    <xf numFmtId="0" fontId="8" fillId="4" borderId="8" xfId="6" applyFont="1" applyFill="1" applyBorder="1" applyAlignment="1">
      <alignment horizontal="center" vertical="center"/>
    </xf>
    <xf numFmtId="0" fontId="11" fillId="0" borderId="0" xfId="6" applyFont="1">
      <alignment vertical="center"/>
    </xf>
    <xf numFmtId="0" fontId="12" fillId="7" borderId="25" xfId="6" applyFont="1" applyFill="1" applyBorder="1" applyAlignment="1">
      <alignment horizontal="center" vertical="center" wrapText="1"/>
    </xf>
    <xf numFmtId="14" fontId="0" fillId="0" borderId="0" xfId="0" applyNumberFormat="1"/>
    <xf numFmtId="0" fontId="0" fillId="8" borderId="83" xfId="0" applyFill="1" applyBorder="1"/>
    <xf numFmtId="14" fontId="0" fillId="9" borderId="83" xfId="0" applyNumberFormat="1" applyFill="1" applyBorder="1"/>
    <xf numFmtId="49" fontId="8" fillId="2" borderId="82" xfId="2" applyNumberFormat="1" applyFont="1" applyFill="1" applyBorder="1" applyAlignment="1" applyProtection="1">
      <alignment horizontal="center" vertical="center"/>
      <protection locked="0"/>
    </xf>
    <xf numFmtId="49" fontId="8" fillId="2" borderId="1" xfId="6" applyNumberFormat="1" applyFont="1" applyFill="1" applyBorder="1" applyProtection="1">
      <alignment vertical="center"/>
      <protection locked="0"/>
    </xf>
    <xf numFmtId="49" fontId="8" fillId="2" borderId="31" xfId="6" applyNumberFormat="1" applyFont="1" applyFill="1" applyBorder="1" applyProtection="1">
      <alignment vertical="center"/>
      <protection locked="0"/>
    </xf>
    <xf numFmtId="49" fontId="8" fillId="2" borderId="27" xfId="6" applyNumberFormat="1" applyFont="1" applyFill="1" applyBorder="1" applyProtection="1">
      <alignment vertical="center"/>
      <protection locked="0"/>
    </xf>
    <xf numFmtId="49" fontId="8" fillId="2" borderId="29" xfId="6" applyNumberFormat="1" applyFont="1" applyFill="1" applyBorder="1" applyProtection="1">
      <alignment vertical="center"/>
      <protection locked="0"/>
    </xf>
    <xf numFmtId="0" fontId="8" fillId="2" borderId="1" xfId="6" applyNumberFormat="1" applyFont="1" applyFill="1" applyBorder="1" applyProtection="1">
      <alignment vertical="center"/>
      <protection locked="0"/>
    </xf>
    <xf numFmtId="49" fontId="8" fillId="2" borderId="27" xfId="6" applyNumberFormat="1" applyFont="1" applyFill="1" applyBorder="1" applyAlignment="1" applyProtection="1">
      <alignment horizontal="center" vertical="center"/>
      <protection locked="0"/>
    </xf>
    <xf numFmtId="49" fontId="8" fillId="2" borderId="1" xfId="6" applyNumberFormat="1" applyFont="1" applyFill="1" applyBorder="1" applyAlignment="1" applyProtection="1">
      <alignment horizontal="center" vertical="center"/>
      <protection locked="0"/>
    </xf>
    <xf numFmtId="49" fontId="8" fillId="2" borderId="82" xfId="6" applyNumberFormat="1" applyFont="1" applyFill="1" applyBorder="1" applyProtection="1">
      <alignment vertical="center"/>
      <protection locked="0"/>
    </xf>
    <xf numFmtId="49" fontId="8" fillId="2" borderId="32" xfId="6" applyNumberFormat="1" applyFont="1" applyFill="1" applyBorder="1" applyProtection="1">
      <alignment vertical="center"/>
      <protection locked="0"/>
    </xf>
    <xf numFmtId="49" fontId="8" fillId="2" borderId="84" xfId="6" applyNumberFormat="1" applyFont="1" applyFill="1" applyBorder="1" applyProtection="1">
      <alignment vertical="center"/>
      <protection locked="0"/>
    </xf>
    <xf numFmtId="49" fontId="8" fillId="2" borderId="32" xfId="6" applyNumberFormat="1" applyFont="1" applyFill="1" applyBorder="1" applyAlignment="1" applyProtection="1">
      <alignment horizontal="center" vertical="center"/>
      <protection locked="0"/>
    </xf>
    <xf numFmtId="49" fontId="8" fillId="2" borderId="82" xfId="6" applyNumberFormat="1" applyFont="1" applyFill="1" applyBorder="1" applyAlignment="1" applyProtection="1">
      <alignment horizontal="center" vertical="center"/>
      <protection locked="0"/>
    </xf>
    <xf numFmtId="0" fontId="8" fillId="2" borderId="30" xfId="6" applyNumberFormat="1" applyFont="1" applyFill="1" applyBorder="1" applyProtection="1">
      <alignment vertical="center"/>
      <protection locked="0"/>
    </xf>
    <xf numFmtId="0" fontId="0" fillId="10" borderId="83" xfId="0" applyFill="1" applyBorder="1"/>
    <xf numFmtId="0" fontId="0" fillId="11" borderId="83" xfId="0" applyFill="1" applyBorder="1"/>
    <xf numFmtId="0" fontId="8" fillId="4" borderId="42" xfId="6" applyFont="1" applyFill="1" applyBorder="1" applyAlignment="1">
      <alignment horizontal="center" vertical="center"/>
    </xf>
    <xf numFmtId="0" fontId="8" fillId="4" borderId="43" xfId="6" applyFont="1" applyFill="1" applyBorder="1" applyAlignment="1">
      <alignment horizontal="center" vertical="center"/>
    </xf>
    <xf numFmtId="0" fontId="25" fillId="4" borderId="39" xfId="2" applyFont="1" applyFill="1" applyBorder="1" applyAlignment="1">
      <alignment horizontal="center" vertical="center"/>
    </xf>
    <xf numFmtId="0" fontId="25" fillId="4" borderId="50" xfId="2" applyFont="1" applyFill="1" applyBorder="1" applyAlignment="1">
      <alignment horizontal="center" vertical="center"/>
    </xf>
    <xf numFmtId="0" fontId="8" fillId="4" borderId="17" xfId="6" applyFont="1" applyFill="1" applyBorder="1" applyAlignment="1">
      <alignment horizontal="center" vertical="center" wrapText="1"/>
    </xf>
    <xf numFmtId="0" fontId="8" fillId="4" borderId="35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 applyProtection="1">
      <alignment horizontal="center" vertical="center"/>
      <protection locked="0"/>
    </xf>
    <xf numFmtId="0" fontId="8" fillId="2" borderId="37" xfId="6" applyFont="1" applyFill="1" applyBorder="1" applyAlignment="1" applyProtection="1">
      <alignment horizontal="center" vertical="center"/>
      <protection locked="0"/>
    </xf>
    <xf numFmtId="49" fontId="8" fillId="2" borderId="12" xfId="2" applyNumberFormat="1" applyFont="1" applyFill="1" applyBorder="1" applyAlignment="1" applyProtection="1">
      <alignment horizontal="center" vertical="center"/>
      <protection locked="0"/>
    </xf>
    <xf numFmtId="49" fontId="8" fillId="2" borderId="13" xfId="2" applyNumberFormat="1" applyFont="1" applyFill="1" applyBorder="1" applyAlignment="1" applyProtection="1">
      <alignment horizontal="center" vertical="center"/>
      <protection locked="0"/>
    </xf>
    <xf numFmtId="0" fontId="8" fillId="4" borderId="15" xfId="6" applyFont="1" applyFill="1" applyBorder="1" applyAlignment="1">
      <alignment horizontal="center" vertical="center" wrapText="1"/>
    </xf>
    <xf numFmtId="0" fontId="8" fillId="4" borderId="21" xfId="6" applyFont="1" applyFill="1" applyBorder="1" applyAlignment="1">
      <alignment horizontal="center" vertical="center"/>
    </xf>
    <xf numFmtId="0" fontId="8" fillId="4" borderId="21" xfId="6" applyFont="1" applyFill="1" applyBorder="1" applyAlignment="1">
      <alignment horizontal="center" vertical="center" wrapText="1"/>
    </xf>
    <xf numFmtId="0" fontId="8" fillId="4" borderId="16" xfId="6" applyFont="1" applyFill="1" applyBorder="1" applyAlignment="1">
      <alignment horizontal="center" vertical="center" wrapText="1"/>
    </xf>
    <xf numFmtId="0" fontId="8" fillId="4" borderId="22" xfId="6" applyFont="1" applyFill="1" applyBorder="1" applyAlignment="1">
      <alignment horizontal="center" vertical="center" wrapText="1"/>
    </xf>
    <xf numFmtId="0" fontId="8" fillId="4" borderId="34" xfId="8" applyFont="1" applyFill="1" applyBorder="1" applyAlignment="1">
      <alignment horizontal="center" vertical="center"/>
    </xf>
    <xf numFmtId="0" fontId="8" fillId="4" borderId="18" xfId="8" applyFont="1" applyFill="1" applyBorder="1" applyAlignment="1">
      <alignment horizontal="center" vertical="center"/>
    </xf>
    <xf numFmtId="0" fontId="8" fillId="4" borderId="35" xfId="8" applyFont="1" applyFill="1" applyBorder="1" applyAlignment="1">
      <alignment horizontal="center" vertical="center"/>
    </xf>
    <xf numFmtId="0" fontId="8" fillId="4" borderId="19" xfId="6" applyFont="1" applyFill="1" applyBorder="1" applyAlignment="1">
      <alignment horizontal="center" vertical="center" wrapText="1"/>
    </xf>
    <xf numFmtId="0" fontId="8" fillId="4" borderId="34" xfId="6" applyFont="1" applyFill="1" applyBorder="1" applyAlignment="1">
      <alignment horizontal="center" vertical="center"/>
    </xf>
    <xf numFmtId="0" fontId="8" fillId="4" borderId="18" xfId="6" applyFont="1" applyFill="1" applyBorder="1" applyAlignment="1">
      <alignment horizontal="center" vertical="center"/>
    </xf>
    <xf numFmtId="0" fontId="8" fillId="4" borderId="35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8" fillId="4" borderId="6" xfId="6" applyFont="1" applyFill="1" applyBorder="1" applyAlignment="1">
      <alignment horizontal="center" vertical="center"/>
    </xf>
    <xf numFmtId="0" fontId="8" fillId="4" borderId="7" xfId="6" applyFont="1" applyFill="1" applyBorder="1" applyAlignment="1">
      <alignment horizontal="center" vertical="center"/>
    </xf>
    <xf numFmtId="0" fontId="8" fillId="2" borderId="9" xfId="6" applyFont="1" applyFill="1" applyBorder="1" applyAlignment="1" applyProtection="1">
      <alignment horizontal="center" vertical="center"/>
      <protection locked="0"/>
    </xf>
    <xf numFmtId="0" fontId="8" fillId="2" borderId="10" xfId="6" applyFont="1" applyFill="1" applyBorder="1" applyAlignment="1" applyProtection="1">
      <alignment horizontal="center" vertical="center"/>
      <protection locked="0"/>
    </xf>
    <xf numFmtId="0" fontId="8" fillId="4" borderId="36" xfId="6" applyFont="1" applyFill="1" applyBorder="1" applyAlignment="1">
      <alignment horizontal="center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14" xfId="6" applyFont="1" applyFill="1" applyBorder="1" applyAlignment="1">
      <alignment horizontal="center" vertical="center"/>
    </xf>
    <xf numFmtId="0" fontId="8" fillId="4" borderId="20" xfId="6" applyFont="1" applyFill="1" applyBorder="1" applyAlignment="1">
      <alignment horizontal="center" vertical="center"/>
    </xf>
    <xf numFmtId="0" fontId="8" fillId="4" borderId="15" xfId="6" applyFont="1" applyFill="1" applyBorder="1" applyAlignment="1">
      <alignment horizontal="center" vertical="center"/>
    </xf>
    <xf numFmtId="0" fontId="8" fillId="2" borderId="12" xfId="6" applyFont="1" applyFill="1" applyBorder="1" applyAlignment="1" applyProtection="1">
      <alignment horizontal="center" vertical="center"/>
      <protection locked="0"/>
    </xf>
    <xf numFmtId="0" fontId="8" fillId="2" borderId="13" xfId="6" applyFont="1" applyFill="1" applyBorder="1" applyAlignment="1" applyProtection="1">
      <alignment horizontal="center" vertical="center"/>
      <protection locked="0"/>
    </xf>
    <xf numFmtId="0" fontId="20" fillId="0" borderId="76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4" fillId="0" borderId="77" xfId="5" applyFont="1" applyBorder="1" applyAlignment="1">
      <alignment horizontal="left"/>
    </xf>
    <xf numFmtId="0" fontId="24" fillId="0" borderId="0" xfId="5" applyFont="1" applyAlignment="1">
      <alignment horizontal="left"/>
    </xf>
    <xf numFmtId="0" fontId="24" fillId="0" borderId="78" xfId="5" applyFont="1" applyBorder="1" applyAlignment="1">
      <alignment horizontal="left"/>
    </xf>
    <xf numFmtId="0" fontId="20" fillId="0" borderId="57" xfId="5" applyFont="1" applyBorder="1" applyAlignment="1">
      <alignment horizontal="right" vertical="center"/>
    </xf>
    <xf numFmtId="0" fontId="22" fillId="0" borderId="66" xfId="5" applyFont="1" applyBorder="1" applyAlignment="1">
      <alignment horizontal="right" vertical="center"/>
    </xf>
    <xf numFmtId="0" fontId="22" fillId="0" borderId="67" xfId="5" applyFont="1" applyBorder="1" applyAlignment="1">
      <alignment horizontal="right" vertical="center"/>
    </xf>
    <xf numFmtId="0" fontId="22" fillId="0" borderId="68" xfId="5" applyFont="1" applyBorder="1" applyAlignment="1">
      <alignment horizontal="right" vertical="center"/>
    </xf>
    <xf numFmtId="182" fontId="23" fillId="0" borderId="69" xfId="5" applyNumberFormat="1" applyFont="1" applyBorder="1" applyAlignment="1">
      <alignment horizontal="right" shrinkToFit="1"/>
    </xf>
    <xf numFmtId="0" fontId="20" fillId="0" borderId="70" xfId="5" applyFont="1" applyBorder="1" applyAlignment="1">
      <alignment horizontal="center" vertical="center"/>
    </xf>
    <xf numFmtId="0" fontId="22" fillId="0" borderId="71" xfId="5" applyFont="1" applyBorder="1" applyAlignment="1">
      <alignment horizontal="right" vertical="center"/>
    </xf>
    <xf numFmtId="0" fontId="22" fillId="0" borderId="72" xfId="5" applyFont="1" applyBorder="1" applyAlignment="1">
      <alignment horizontal="right" vertical="center"/>
    </xf>
    <xf numFmtId="0" fontId="22" fillId="0" borderId="73" xfId="5" applyFont="1" applyBorder="1" applyAlignment="1">
      <alignment horizontal="right" vertical="center"/>
    </xf>
    <xf numFmtId="0" fontId="20" fillId="0" borderId="2" xfId="5" applyFont="1" applyBorder="1" applyAlignment="1">
      <alignment horizontal="center" vertical="center"/>
    </xf>
    <xf numFmtId="0" fontId="20" fillId="0" borderId="4" xfId="5" applyFont="1" applyBorder="1" applyAlignment="1">
      <alignment horizontal="center" vertical="center"/>
    </xf>
    <xf numFmtId="0" fontId="24" fillId="0" borderId="74" xfId="5" applyFont="1" applyBorder="1" applyAlignment="1">
      <alignment horizontal="left" vertical="center"/>
    </xf>
    <xf numFmtId="0" fontId="24" fillId="0" borderId="75" xfId="5" applyFont="1" applyBorder="1" applyAlignment="1">
      <alignment horizontal="left" vertical="center"/>
    </xf>
    <xf numFmtId="0" fontId="21" fillId="0" borderId="62" xfId="5" applyFont="1" applyBorder="1" applyAlignment="1">
      <alignment horizontal="center" vertical="center"/>
    </xf>
    <xf numFmtId="0" fontId="21" fillId="0" borderId="63" xfId="5" applyFont="1" applyBorder="1" applyAlignment="1">
      <alignment horizontal="center" vertical="center"/>
    </xf>
    <xf numFmtId="182" fontId="20" fillId="0" borderId="57" xfId="5" applyNumberFormat="1" applyFont="1" applyBorder="1" applyAlignment="1">
      <alignment horizontal="right" shrinkToFit="1"/>
    </xf>
    <xf numFmtId="0" fontId="22" fillId="0" borderId="54" xfId="5" applyFont="1" applyBorder="1" applyAlignment="1">
      <alignment horizontal="right" vertical="center"/>
    </xf>
    <xf numFmtId="0" fontId="22" fillId="0" borderId="55" xfId="5" applyFont="1" applyBorder="1" applyAlignment="1">
      <alignment horizontal="right" vertical="center"/>
    </xf>
    <xf numFmtId="0" fontId="22" fillId="0" borderId="56" xfId="5" applyFont="1" applyBorder="1" applyAlignment="1">
      <alignment horizontal="right" vertical="center"/>
    </xf>
    <xf numFmtId="0" fontId="15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 shrinkToFit="1"/>
    </xf>
    <xf numFmtId="0" fontId="21" fillId="0" borderId="59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</cellXfs>
  <cellStyles count="10">
    <cellStyle name="標準" xfId="0" builtinId="0"/>
    <cellStyle name="標準 2" xfId="1"/>
    <cellStyle name="標準 2 2" xfId="2"/>
    <cellStyle name="標準 2 2 2" xfId="4"/>
    <cellStyle name="標準 2 3" xfId="8"/>
    <cellStyle name="標準 3" xfId="3"/>
    <cellStyle name="標準 3 2" xfId="6"/>
    <cellStyle name="標準 4" xfId="5"/>
    <cellStyle name="標準 5" xfId="7"/>
    <cellStyle name="標準 6" xfId="9"/>
  </cellStyles>
  <dxfs count="0"/>
  <tableStyles count="0" defaultTableStyle="TableStyleMedium2" defaultPivotStyle="PivotStyleLight16"/>
  <colors>
    <mruColors>
      <color rgb="FFFFCCFF"/>
      <color rgb="FF00CC00"/>
      <color rgb="FF6699FF"/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1"/>
  <sheetViews>
    <sheetView tabSelected="1" zoomScaleNormal="100" workbookViewId="0">
      <pane ySplit="10" topLeftCell="A11" activePane="bottomLeft" state="frozen"/>
      <selection pane="bottomLeft" activeCell="N13" sqref="N13"/>
    </sheetView>
  </sheetViews>
  <sheetFormatPr defaultColWidth="9" defaultRowHeight="14.25" customHeight="1" x14ac:dyDescent="0.2"/>
  <cols>
    <col min="1" max="1" width="2.6640625" style="65" customWidth="1"/>
    <col min="2" max="2" width="5.6640625" style="65" customWidth="1"/>
    <col min="3" max="3" width="17.21875" style="65" customWidth="1"/>
    <col min="4" max="7" width="12.109375" style="65" customWidth="1"/>
    <col min="8" max="8" width="9" style="65" hidden="1" customWidth="1"/>
    <col min="9" max="9" width="10.6640625" style="65" customWidth="1"/>
    <col min="10" max="10" width="9" style="65"/>
    <col min="11" max="14" width="14.109375" style="65" customWidth="1"/>
    <col min="15" max="16" width="12.44140625" style="65" customWidth="1"/>
    <col min="17" max="17" width="9" style="65"/>
    <col min="18" max="18" width="22.6640625" style="65" customWidth="1"/>
    <col min="19" max="19" width="11.88671875" style="67" customWidth="1"/>
    <col min="20" max="22" width="9" style="67"/>
    <col min="23" max="23" width="27.88671875" style="66" customWidth="1"/>
    <col min="24" max="26" width="9" style="65"/>
    <col min="27" max="28" width="12.44140625" style="65" customWidth="1"/>
    <col min="29" max="29" width="9" style="65" customWidth="1"/>
    <col min="30" max="31" width="12.44140625" style="65" customWidth="1"/>
    <col min="32" max="32" width="9" style="65" customWidth="1"/>
    <col min="33" max="35" width="12.44140625" style="65" customWidth="1"/>
    <col min="36" max="36" width="9" style="65" customWidth="1"/>
    <col min="37" max="39" width="12.44140625" style="65" customWidth="1"/>
    <col min="40" max="40" width="9" style="65" customWidth="1"/>
    <col min="41" max="41" width="12.44140625" style="65" customWidth="1"/>
    <col min="42" max="42" width="9" style="65" customWidth="1"/>
    <col min="43" max="43" width="12.44140625" style="65" customWidth="1"/>
    <col min="44" max="44" width="27.88671875" style="65" customWidth="1"/>
    <col min="45" max="16384" width="9" style="65"/>
  </cols>
  <sheetData>
    <row r="1" spans="1:23" ht="14.25" customHeight="1" x14ac:dyDescent="0.2">
      <c r="A1" s="106" t="s">
        <v>296</v>
      </c>
    </row>
    <row r="2" spans="1:23" ht="21" x14ac:dyDescent="0.2">
      <c r="B2" s="99" t="s">
        <v>18</v>
      </c>
      <c r="C2" s="99"/>
    </row>
    <row r="3" spans="1:23" ht="14.25" customHeight="1" thickBot="1" x14ac:dyDescent="0.25">
      <c r="C3" s="99"/>
    </row>
    <row r="4" spans="1:23" ht="14.25" customHeight="1" thickBot="1" x14ac:dyDescent="0.25">
      <c r="B4" s="149" t="s">
        <v>7</v>
      </c>
      <c r="C4" s="150"/>
      <c r="D4" s="151"/>
      <c r="F4" s="146" t="s">
        <v>19</v>
      </c>
      <c r="G4" s="147"/>
      <c r="H4" s="147"/>
      <c r="I4" s="147"/>
      <c r="J4" s="148"/>
    </row>
    <row r="5" spans="1:23" ht="14.25" customHeight="1" thickTop="1" x14ac:dyDescent="0.2">
      <c r="B5" s="105" t="s">
        <v>295</v>
      </c>
      <c r="C5" s="152"/>
      <c r="D5" s="153"/>
      <c r="F5" s="154" t="s">
        <v>36</v>
      </c>
      <c r="G5" s="155"/>
      <c r="H5" s="103" t="s">
        <v>294</v>
      </c>
      <c r="I5" s="133"/>
      <c r="J5" s="134"/>
    </row>
    <row r="6" spans="1:23" ht="14.25" customHeight="1" thickBot="1" x14ac:dyDescent="0.25">
      <c r="B6" s="104" t="s">
        <v>0</v>
      </c>
      <c r="C6" s="159"/>
      <c r="D6" s="160"/>
      <c r="F6" s="154" t="s">
        <v>8</v>
      </c>
      <c r="G6" s="155"/>
      <c r="H6" s="103" t="s">
        <v>293</v>
      </c>
      <c r="I6" s="133"/>
      <c r="J6" s="134"/>
    </row>
    <row r="7" spans="1:23" ht="14.25" customHeight="1" thickBot="1" x14ac:dyDescent="0.25">
      <c r="F7" s="129" t="s">
        <v>274</v>
      </c>
      <c r="G7" s="130"/>
      <c r="H7" s="102" t="s">
        <v>292</v>
      </c>
      <c r="I7" s="135"/>
      <c r="J7" s="136"/>
      <c r="K7"/>
      <c r="L7"/>
      <c r="P7" s="101" t="s">
        <v>9</v>
      </c>
      <c r="Q7" s="100">
        <f>SUM(Q12:Q1011)</f>
        <v>0</v>
      </c>
    </row>
    <row r="8" spans="1:23" ht="14.25" customHeight="1" thickBot="1" x14ac:dyDescent="0.25">
      <c r="C8" s="99"/>
    </row>
    <row r="9" spans="1:23" ht="14.25" customHeight="1" x14ac:dyDescent="0.2">
      <c r="B9" s="156" t="s">
        <v>291</v>
      </c>
      <c r="C9" s="137" t="s">
        <v>37</v>
      </c>
      <c r="D9" s="158" t="s">
        <v>290</v>
      </c>
      <c r="E9" s="158"/>
      <c r="F9" s="158" t="s">
        <v>1</v>
      </c>
      <c r="G9" s="158"/>
      <c r="H9" s="140" t="s">
        <v>2</v>
      </c>
      <c r="I9" s="131" t="s">
        <v>20</v>
      </c>
      <c r="J9" s="132"/>
      <c r="K9" s="137" t="s">
        <v>289</v>
      </c>
      <c r="L9" s="137" t="s">
        <v>288</v>
      </c>
      <c r="M9" s="137" t="s">
        <v>10</v>
      </c>
      <c r="N9" s="137" t="s">
        <v>287</v>
      </c>
      <c r="O9" s="137" t="s">
        <v>21</v>
      </c>
      <c r="P9" s="131"/>
      <c r="Q9" s="145"/>
      <c r="S9" s="142" t="s">
        <v>35</v>
      </c>
      <c r="T9" s="143"/>
      <c r="U9" s="144"/>
      <c r="W9" s="127" t="s">
        <v>11</v>
      </c>
    </row>
    <row r="10" spans="1:23" ht="24.6" thickBot="1" x14ac:dyDescent="0.25">
      <c r="B10" s="157"/>
      <c r="C10" s="138"/>
      <c r="D10" s="98" t="s">
        <v>286</v>
      </c>
      <c r="E10" s="98" t="s">
        <v>285</v>
      </c>
      <c r="F10" s="98" t="s">
        <v>284</v>
      </c>
      <c r="G10" s="98" t="s">
        <v>283</v>
      </c>
      <c r="H10" s="141"/>
      <c r="I10" s="98" t="s">
        <v>20</v>
      </c>
      <c r="J10" s="97" t="s">
        <v>3</v>
      </c>
      <c r="K10" s="138"/>
      <c r="L10" s="138"/>
      <c r="M10" s="139"/>
      <c r="N10" s="139"/>
      <c r="O10" s="96" t="s">
        <v>22</v>
      </c>
      <c r="P10" s="96" t="s">
        <v>17</v>
      </c>
      <c r="Q10" s="95" t="s">
        <v>13</v>
      </c>
      <c r="S10" s="94" t="s">
        <v>20</v>
      </c>
      <c r="T10" s="93" t="s">
        <v>33</v>
      </c>
      <c r="U10" s="92" t="s">
        <v>9</v>
      </c>
      <c r="W10" s="128"/>
    </row>
    <row r="11" spans="1:23" s="83" customFormat="1" ht="19.8" thickTop="1" x14ac:dyDescent="0.2">
      <c r="B11" s="91"/>
      <c r="C11" s="26" t="s">
        <v>38</v>
      </c>
      <c r="D11" s="26" t="s">
        <v>272</v>
      </c>
      <c r="E11" s="26" t="s">
        <v>272</v>
      </c>
      <c r="F11" s="26" t="s">
        <v>4</v>
      </c>
      <c r="G11" s="26" t="s">
        <v>4</v>
      </c>
      <c r="H11" s="26" t="s">
        <v>6</v>
      </c>
      <c r="I11" s="26" t="s">
        <v>14</v>
      </c>
      <c r="J11" s="89" t="s">
        <v>5</v>
      </c>
      <c r="K11" s="107" t="s">
        <v>4</v>
      </c>
      <c r="L11" s="90" t="s">
        <v>282</v>
      </c>
      <c r="M11" s="90" t="s">
        <v>6</v>
      </c>
      <c r="N11" s="90" t="s">
        <v>6</v>
      </c>
      <c r="O11" s="90" t="s">
        <v>15</v>
      </c>
      <c r="P11" s="90" t="s">
        <v>15</v>
      </c>
      <c r="Q11" s="89" t="s">
        <v>15</v>
      </c>
      <c r="S11" s="88" t="s">
        <v>34</v>
      </c>
      <c r="T11" s="87" t="s">
        <v>15</v>
      </c>
      <c r="U11" s="86" t="s">
        <v>15</v>
      </c>
      <c r="V11" s="85"/>
      <c r="W11" s="84" t="s">
        <v>16</v>
      </c>
    </row>
    <row r="12" spans="1:23" ht="14.25" customHeight="1" x14ac:dyDescent="0.2">
      <c r="B12" s="82">
        <v>1</v>
      </c>
      <c r="C12" s="62"/>
      <c r="D12" s="112"/>
      <c r="E12" s="112"/>
      <c r="F12" s="112"/>
      <c r="G12" s="112"/>
      <c r="H12" s="112"/>
      <c r="I12" s="63"/>
      <c r="J12" s="113"/>
      <c r="K12" s="124"/>
      <c r="L12" s="116"/>
      <c r="M12" s="117"/>
      <c r="N12" s="118" t="s">
        <v>281</v>
      </c>
      <c r="O12" s="73" t="str">
        <f>IF(I12="","",VLOOKUP(I12,設定!$B$5:$C$14,2))</f>
        <v/>
      </c>
      <c r="P12" s="73" t="str">
        <f>IF(M12="○",設定!$C$16,"")</f>
        <v/>
      </c>
      <c r="Q12" s="72">
        <f t="shared" ref="Q12:Q75" si="0">SUM(O12:P12)</f>
        <v>0</v>
      </c>
      <c r="R12" s="65" t="str">
        <f>IF(C12="","",IF(LEN(C12)=10,IF(OR(VALUE(LEFT($I$7,4))-VALUE(LEFT($C12,4))&gt;15,AND(VALUE(LEFT($I$7,4))-VALUE(LEFT($C12,4))=15,IF(VALUE(MID($I$7,6,2))&gt;3,VALUE(MID($C12,6,2))&lt;4,VALUE(MID($I$7,6,2))&gt;3))),IF(NOT(ISERROR(FIND("少年",I12))),"エラー！少年段位ではありません。",""),IF(ISERROR(FIND("少年",I12)),"エラー！一般段位ではありません。","")),"生年月日はyyyy/mm/dd形式です"))</f>
        <v/>
      </c>
      <c r="S12" s="80" t="s">
        <v>23</v>
      </c>
      <c r="T12" s="79">
        <f t="shared" ref="T12:T21" si="1">COUNTIF($I$12:$I$1011,S12)</f>
        <v>0</v>
      </c>
      <c r="U12" s="78">
        <f>T12*設定!C5</f>
        <v>0</v>
      </c>
      <c r="W12" s="81" t="s">
        <v>280</v>
      </c>
    </row>
    <row r="13" spans="1:23" ht="14.25" customHeight="1" x14ac:dyDescent="0.2">
      <c r="B13" s="74">
        <v>2</v>
      </c>
      <c r="C13" s="61"/>
      <c r="D13" s="114"/>
      <c r="E13" s="114"/>
      <c r="F13" s="112"/>
      <c r="G13" s="112"/>
      <c r="H13" s="112"/>
      <c r="I13" s="63"/>
      <c r="J13" s="115"/>
      <c r="K13" s="124"/>
      <c r="L13" s="116"/>
      <c r="M13" s="118"/>
      <c r="N13" s="117"/>
      <c r="O13" s="73" t="str">
        <f>IF(I13="","",VLOOKUP(I13,設定!$B$5:$C$14,2))</f>
        <v/>
      </c>
      <c r="P13" s="73" t="str">
        <f>IF(M13="○",設定!$C$16,"")</f>
        <v/>
      </c>
      <c r="Q13" s="72">
        <f t="shared" si="0"/>
        <v>0</v>
      </c>
      <c r="R13" s="65" t="str">
        <f t="shared" ref="R13:R76" si="2">IF(C13="","",IF(LEN(C13)=10,IF(OR(VALUE(LEFT($I$7,4))-VALUE(LEFT($C13,4))&gt;15,AND(VALUE(LEFT($I$7,4))-VALUE(LEFT($C13,4))=15,IF(VALUE(MID($I$7,6,2))&gt;3,VALUE(MID($C13,6,2))&lt;4,VALUE(MID($I$7,6,2))&gt;3))),IF(NOT(ISERROR(FIND("少年",I13))),"エラー！少年段位ではありません。",""),IF(ISERROR(FIND("少年",I13)),"エラー！一般段位ではありません。","")),"生年月日はyyyy/mm/dd形式です"))</f>
        <v/>
      </c>
      <c r="S13" s="80" t="s">
        <v>26</v>
      </c>
      <c r="T13" s="79">
        <f t="shared" si="1"/>
        <v>0</v>
      </c>
      <c r="U13" s="78">
        <f>T13*設定!C6</f>
        <v>0</v>
      </c>
      <c r="W13" s="71"/>
    </row>
    <row r="14" spans="1:23" ht="14.25" customHeight="1" x14ac:dyDescent="0.2">
      <c r="B14" s="74">
        <v>3</v>
      </c>
      <c r="C14" s="61"/>
      <c r="D14" s="114"/>
      <c r="E14" s="114"/>
      <c r="F14" s="112"/>
      <c r="G14" s="112"/>
      <c r="H14" s="112"/>
      <c r="I14" s="63"/>
      <c r="J14" s="115"/>
      <c r="K14" s="124"/>
      <c r="L14" s="116"/>
      <c r="M14" s="118"/>
      <c r="N14" s="117"/>
      <c r="O14" s="73" t="str">
        <f>IF(I14="","",VLOOKUP(I14,設定!$B$5:$C$14,2))</f>
        <v/>
      </c>
      <c r="P14" s="73" t="str">
        <f>IF(M14="○",設定!$C$16,"")</f>
        <v/>
      </c>
      <c r="Q14" s="72">
        <f t="shared" si="0"/>
        <v>0</v>
      </c>
      <c r="R14" s="65" t="str">
        <f t="shared" si="2"/>
        <v/>
      </c>
      <c r="S14" s="80" t="s">
        <v>24</v>
      </c>
      <c r="T14" s="79">
        <f t="shared" si="1"/>
        <v>0</v>
      </c>
      <c r="U14" s="78">
        <f>T14*設定!C7</f>
        <v>0</v>
      </c>
      <c r="W14" s="71"/>
    </row>
    <row r="15" spans="1:23" ht="14.25" customHeight="1" x14ac:dyDescent="0.2">
      <c r="B15" s="74">
        <v>4</v>
      </c>
      <c r="C15" s="61"/>
      <c r="D15" s="114"/>
      <c r="E15" s="114"/>
      <c r="F15" s="112"/>
      <c r="G15" s="112"/>
      <c r="H15" s="112"/>
      <c r="I15" s="63"/>
      <c r="J15" s="115"/>
      <c r="K15" s="124"/>
      <c r="L15" s="116"/>
      <c r="M15" s="118"/>
      <c r="N15" s="117"/>
      <c r="O15" s="73" t="str">
        <f>IF(I15="","",VLOOKUP(I15,設定!$B$5:$C$14,2))</f>
        <v/>
      </c>
      <c r="P15" s="73" t="str">
        <f>IF(M15="○",設定!$C$16,"")</f>
        <v/>
      </c>
      <c r="Q15" s="72">
        <f t="shared" si="0"/>
        <v>0</v>
      </c>
      <c r="R15" s="65" t="str">
        <f t="shared" si="2"/>
        <v/>
      </c>
      <c r="S15" s="80" t="s">
        <v>25</v>
      </c>
      <c r="T15" s="79">
        <f t="shared" si="1"/>
        <v>0</v>
      </c>
      <c r="U15" s="78">
        <f>T15*設定!C8</f>
        <v>0</v>
      </c>
      <c r="W15" s="71"/>
    </row>
    <row r="16" spans="1:23" ht="14.25" customHeight="1" x14ac:dyDescent="0.2">
      <c r="B16" s="74">
        <v>5</v>
      </c>
      <c r="C16" s="61"/>
      <c r="D16" s="114"/>
      <c r="E16" s="114"/>
      <c r="F16" s="112"/>
      <c r="G16" s="112"/>
      <c r="H16" s="112"/>
      <c r="I16" s="63"/>
      <c r="J16" s="115"/>
      <c r="K16" s="124"/>
      <c r="L16" s="116"/>
      <c r="M16" s="118"/>
      <c r="N16" s="117"/>
      <c r="O16" s="73" t="str">
        <f>IF(I16="","",VLOOKUP(I16,設定!$B$5:$C$14,2))</f>
        <v/>
      </c>
      <c r="P16" s="73" t="str">
        <f>IF(M16="○",設定!$C$16,"")</f>
        <v/>
      </c>
      <c r="Q16" s="72">
        <f t="shared" si="0"/>
        <v>0</v>
      </c>
      <c r="R16" s="65" t="str">
        <f t="shared" si="2"/>
        <v/>
      </c>
      <c r="S16" s="80" t="s">
        <v>27</v>
      </c>
      <c r="T16" s="79">
        <f t="shared" si="1"/>
        <v>0</v>
      </c>
      <c r="U16" s="78">
        <f>T16*設定!C9</f>
        <v>0</v>
      </c>
      <c r="W16" s="71"/>
    </row>
    <row r="17" spans="2:23" ht="14.25" customHeight="1" x14ac:dyDescent="0.2">
      <c r="B17" s="74">
        <v>6</v>
      </c>
      <c r="C17" s="61"/>
      <c r="D17" s="114"/>
      <c r="E17" s="114"/>
      <c r="F17" s="112"/>
      <c r="G17" s="112"/>
      <c r="H17" s="112"/>
      <c r="I17" s="63"/>
      <c r="J17" s="115"/>
      <c r="K17" s="124"/>
      <c r="L17" s="116"/>
      <c r="M17" s="118"/>
      <c r="N17" s="117"/>
      <c r="O17" s="73" t="str">
        <f>IF(I17="","",VLOOKUP(I17,設定!$B$5:$C$14,2))</f>
        <v/>
      </c>
      <c r="P17" s="73" t="str">
        <f>IF(M17="○",設定!$C$16,"")</f>
        <v/>
      </c>
      <c r="Q17" s="72">
        <f t="shared" si="0"/>
        <v>0</v>
      </c>
      <c r="R17" s="65" t="str">
        <f t="shared" si="2"/>
        <v/>
      </c>
      <c r="S17" s="80" t="s">
        <v>28</v>
      </c>
      <c r="T17" s="79">
        <f t="shared" si="1"/>
        <v>0</v>
      </c>
      <c r="U17" s="78">
        <f>T17*設定!C10</f>
        <v>0</v>
      </c>
      <c r="W17" s="71"/>
    </row>
    <row r="18" spans="2:23" ht="14.25" customHeight="1" x14ac:dyDescent="0.2">
      <c r="B18" s="74">
        <v>7</v>
      </c>
      <c r="C18" s="61"/>
      <c r="D18" s="114"/>
      <c r="E18" s="114"/>
      <c r="F18" s="112"/>
      <c r="G18" s="112"/>
      <c r="H18" s="112"/>
      <c r="I18" s="63"/>
      <c r="J18" s="115"/>
      <c r="K18" s="124"/>
      <c r="L18" s="116"/>
      <c r="M18" s="118"/>
      <c r="N18" s="117"/>
      <c r="O18" s="73" t="str">
        <f>IF(I18="","",VLOOKUP(I18,設定!$B$5:$C$14,2))</f>
        <v/>
      </c>
      <c r="P18" s="73" t="str">
        <f>IF(M18="○",設定!$C$16,"")</f>
        <v/>
      </c>
      <c r="Q18" s="72">
        <f t="shared" si="0"/>
        <v>0</v>
      </c>
      <c r="R18" s="65" t="str">
        <f t="shared" si="2"/>
        <v/>
      </c>
      <c r="S18" s="80" t="s">
        <v>29</v>
      </c>
      <c r="T18" s="79">
        <f t="shared" si="1"/>
        <v>0</v>
      </c>
      <c r="U18" s="78">
        <f>T18*設定!C11</f>
        <v>0</v>
      </c>
      <c r="W18" s="71"/>
    </row>
    <row r="19" spans="2:23" ht="14.25" customHeight="1" x14ac:dyDescent="0.2">
      <c r="B19" s="74">
        <v>8</v>
      </c>
      <c r="C19" s="61"/>
      <c r="D19" s="114"/>
      <c r="E19" s="114"/>
      <c r="F19" s="112"/>
      <c r="G19" s="112"/>
      <c r="H19" s="112"/>
      <c r="I19" s="63"/>
      <c r="J19" s="115"/>
      <c r="K19" s="124"/>
      <c r="L19" s="116"/>
      <c r="M19" s="118"/>
      <c r="N19" s="117"/>
      <c r="O19" s="73" t="str">
        <f>IF(I19="","",VLOOKUP(I19,設定!$B$5:$C$14,2))</f>
        <v/>
      </c>
      <c r="P19" s="73" t="str">
        <f>IF(M19="○",設定!$C$16,"")</f>
        <v/>
      </c>
      <c r="Q19" s="72">
        <f t="shared" si="0"/>
        <v>0</v>
      </c>
      <c r="R19" s="65" t="str">
        <f t="shared" si="2"/>
        <v/>
      </c>
      <c r="S19" s="80" t="s">
        <v>30</v>
      </c>
      <c r="T19" s="79">
        <f t="shared" si="1"/>
        <v>0</v>
      </c>
      <c r="U19" s="78">
        <f>T19*設定!C12</f>
        <v>0</v>
      </c>
      <c r="W19" s="71"/>
    </row>
    <row r="20" spans="2:23" ht="14.25" customHeight="1" x14ac:dyDescent="0.2">
      <c r="B20" s="74">
        <v>9</v>
      </c>
      <c r="C20" s="61"/>
      <c r="D20" s="114"/>
      <c r="E20" s="114"/>
      <c r="F20" s="112"/>
      <c r="G20" s="112"/>
      <c r="H20" s="112"/>
      <c r="I20" s="63"/>
      <c r="J20" s="115"/>
      <c r="K20" s="124"/>
      <c r="L20" s="116"/>
      <c r="M20" s="118"/>
      <c r="N20" s="117"/>
      <c r="O20" s="73" t="str">
        <f>IF(I20="","",VLOOKUP(I20,設定!$B$5:$C$14,2))</f>
        <v/>
      </c>
      <c r="P20" s="73" t="str">
        <f>IF(M20="○",設定!$C$16,"")</f>
        <v/>
      </c>
      <c r="Q20" s="72">
        <f t="shared" si="0"/>
        <v>0</v>
      </c>
      <c r="R20" s="65" t="str">
        <f t="shared" si="2"/>
        <v/>
      </c>
      <c r="S20" s="80" t="s">
        <v>31</v>
      </c>
      <c r="T20" s="79">
        <f t="shared" si="1"/>
        <v>0</v>
      </c>
      <c r="U20" s="78">
        <f>T20*設定!C13</f>
        <v>0</v>
      </c>
      <c r="W20" s="71"/>
    </row>
    <row r="21" spans="2:23" ht="14.25" customHeight="1" thickBot="1" x14ac:dyDescent="0.25">
      <c r="B21" s="74">
        <v>10</v>
      </c>
      <c r="C21" s="61"/>
      <c r="D21" s="114"/>
      <c r="E21" s="114"/>
      <c r="F21" s="112"/>
      <c r="G21" s="112"/>
      <c r="H21" s="112"/>
      <c r="I21" s="63"/>
      <c r="J21" s="115"/>
      <c r="K21" s="124"/>
      <c r="L21" s="116"/>
      <c r="M21" s="118"/>
      <c r="N21" s="117"/>
      <c r="O21" s="73" t="str">
        <f>IF(I21="","",VLOOKUP(I21,設定!$B$5:$C$14,2))</f>
        <v/>
      </c>
      <c r="P21" s="73" t="str">
        <f>IF(M21="○",設定!$C$16,"")</f>
        <v/>
      </c>
      <c r="Q21" s="72">
        <f t="shared" si="0"/>
        <v>0</v>
      </c>
      <c r="R21" s="65" t="str">
        <f t="shared" si="2"/>
        <v/>
      </c>
      <c r="S21" s="77" t="s">
        <v>32</v>
      </c>
      <c r="T21" s="76">
        <f t="shared" si="1"/>
        <v>0</v>
      </c>
      <c r="U21" s="75">
        <f>T21*設定!C14</f>
        <v>0</v>
      </c>
      <c r="W21" s="71"/>
    </row>
    <row r="22" spans="2:23" ht="14.25" customHeight="1" x14ac:dyDescent="0.2">
      <c r="B22" s="74">
        <v>11</v>
      </c>
      <c r="C22" s="61"/>
      <c r="D22" s="114"/>
      <c r="E22" s="114"/>
      <c r="F22" s="112"/>
      <c r="G22" s="112"/>
      <c r="H22" s="112"/>
      <c r="I22" s="63"/>
      <c r="J22" s="115"/>
      <c r="K22" s="124"/>
      <c r="L22" s="116"/>
      <c r="M22" s="118"/>
      <c r="N22" s="117"/>
      <c r="O22" s="73" t="str">
        <f>IF(I22="","",VLOOKUP(I22,設定!$B$5:$C$14,2))</f>
        <v/>
      </c>
      <c r="P22" s="73" t="str">
        <f>IF(M22="○",設定!$C$16,"")</f>
        <v/>
      </c>
      <c r="Q22" s="72">
        <f t="shared" si="0"/>
        <v>0</v>
      </c>
      <c r="R22" s="65" t="str">
        <f t="shared" si="2"/>
        <v/>
      </c>
      <c r="W22" s="71"/>
    </row>
    <row r="23" spans="2:23" ht="14.25" customHeight="1" x14ac:dyDescent="0.2">
      <c r="B23" s="74">
        <v>12</v>
      </c>
      <c r="C23" s="61"/>
      <c r="D23" s="114"/>
      <c r="E23" s="114"/>
      <c r="F23" s="112"/>
      <c r="G23" s="112"/>
      <c r="H23" s="112"/>
      <c r="I23" s="63"/>
      <c r="J23" s="115"/>
      <c r="K23" s="124"/>
      <c r="L23" s="116"/>
      <c r="M23" s="118"/>
      <c r="N23" s="117"/>
      <c r="O23" s="73" t="str">
        <f>IF(I23="","",VLOOKUP(I23,設定!$B$5:$C$14,2))</f>
        <v/>
      </c>
      <c r="P23" s="73" t="str">
        <f>IF(M23="○",設定!$C$16,"")</f>
        <v/>
      </c>
      <c r="Q23" s="72">
        <f t="shared" si="0"/>
        <v>0</v>
      </c>
      <c r="R23" s="65" t="str">
        <f t="shared" si="2"/>
        <v/>
      </c>
      <c r="W23" s="71"/>
    </row>
    <row r="24" spans="2:23" ht="14.25" customHeight="1" x14ac:dyDescent="0.2">
      <c r="B24" s="74">
        <v>13</v>
      </c>
      <c r="C24" s="61"/>
      <c r="D24" s="114"/>
      <c r="E24" s="114"/>
      <c r="F24" s="112"/>
      <c r="G24" s="112"/>
      <c r="H24" s="112"/>
      <c r="I24" s="63"/>
      <c r="J24" s="115"/>
      <c r="K24" s="124"/>
      <c r="L24" s="116"/>
      <c r="M24" s="118"/>
      <c r="N24" s="117"/>
      <c r="O24" s="73" t="str">
        <f>IF(I24="","",VLOOKUP(I24,設定!$B$5:$C$14,2))</f>
        <v/>
      </c>
      <c r="P24" s="73" t="str">
        <f>IF(M24="○",設定!$C$16,"")</f>
        <v/>
      </c>
      <c r="Q24" s="72">
        <f t="shared" si="0"/>
        <v>0</v>
      </c>
      <c r="R24" s="65" t="str">
        <f t="shared" si="2"/>
        <v/>
      </c>
      <c r="W24" s="71"/>
    </row>
    <row r="25" spans="2:23" ht="14.25" customHeight="1" x14ac:dyDescent="0.2">
      <c r="B25" s="74">
        <v>14</v>
      </c>
      <c r="C25" s="61"/>
      <c r="D25" s="114"/>
      <c r="E25" s="114"/>
      <c r="F25" s="112"/>
      <c r="G25" s="112"/>
      <c r="H25" s="112"/>
      <c r="I25" s="63"/>
      <c r="J25" s="115"/>
      <c r="K25" s="124"/>
      <c r="L25" s="116"/>
      <c r="M25" s="118"/>
      <c r="N25" s="117"/>
      <c r="O25" s="73" t="str">
        <f>IF(I25="","",VLOOKUP(I25,設定!$B$5:$C$14,2))</f>
        <v/>
      </c>
      <c r="P25" s="73" t="str">
        <f>IF(M25="○",設定!$C$16,"")</f>
        <v/>
      </c>
      <c r="Q25" s="72">
        <f t="shared" si="0"/>
        <v>0</v>
      </c>
      <c r="R25" s="65" t="str">
        <f>IF(C25="","",IF(LEN(C25)=10,IF(OR(VALUE(LEFT($I$7,4))-VALUE(LEFT($C25,4))&gt;15,AND(VALUE(LEFT($I$7,4))-VALUE(LEFT($C25,4))=15,IF(VALUE(MID($I$7,6,2))&gt;3,VALUE(MID($C25,6,2))&lt;4,VALUE(MID($I$7,6,2))&gt;3))),IF(NOT(ISERROR(FIND("少年",I25))),"エラー！少年段位ではありません。",""),IF(ISERROR(FIND("少年",I25)),"エラー！一般段位ではありません。","")),"生年月日はyyyy/mm/dd形式です"))</f>
        <v/>
      </c>
      <c r="W25" s="71"/>
    </row>
    <row r="26" spans="2:23" ht="14.25" customHeight="1" x14ac:dyDescent="0.2">
      <c r="B26" s="74">
        <v>15</v>
      </c>
      <c r="C26" s="61"/>
      <c r="D26" s="114"/>
      <c r="E26" s="114"/>
      <c r="F26" s="112"/>
      <c r="G26" s="112"/>
      <c r="H26" s="112"/>
      <c r="I26" s="63"/>
      <c r="J26" s="115"/>
      <c r="K26" s="124"/>
      <c r="L26" s="116"/>
      <c r="M26" s="118"/>
      <c r="N26" s="117"/>
      <c r="O26" s="73" t="str">
        <f>IF(I26="","",VLOOKUP(I26,設定!$B$5:$C$14,2))</f>
        <v/>
      </c>
      <c r="P26" s="73" t="str">
        <f>IF(M26="○",設定!$C$16,"")</f>
        <v/>
      </c>
      <c r="Q26" s="72">
        <f t="shared" si="0"/>
        <v>0</v>
      </c>
      <c r="R26" s="65" t="str">
        <f t="shared" si="2"/>
        <v/>
      </c>
      <c r="W26" s="71"/>
    </row>
    <row r="27" spans="2:23" ht="14.25" customHeight="1" x14ac:dyDescent="0.2">
      <c r="B27" s="74">
        <v>16</v>
      </c>
      <c r="C27" s="61"/>
      <c r="D27" s="114"/>
      <c r="E27" s="114"/>
      <c r="F27" s="112"/>
      <c r="G27" s="112"/>
      <c r="H27" s="112"/>
      <c r="I27" s="63"/>
      <c r="J27" s="115"/>
      <c r="K27" s="124"/>
      <c r="L27" s="116"/>
      <c r="M27" s="118"/>
      <c r="N27" s="117"/>
      <c r="O27" s="73" t="str">
        <f>IF(I27="","",VLOOKUP(I27,設定!$B$5:$C$14,2))</f>
        <v/>
      </c>
      <c r="P27" s="73" t="str">
        <f>IF(M27="○",設定!$C$16,"")</f>
        <v/>
      </c>
      <c r="Q27" s="72">
        <f t="shared" si="0"/>
        <v>0</v>
      </c>
      <c r="R27" s="65" t="str">
        <f t="shared" si="2"/>
        <v/>
      </c>
      <c r="W27" s="71"/>
    </row>
    <row r="28" spans="2:23" ht="14.25" customHeight="1" x14ac:dyDescent="0.2">
      <c r="B28" s="74">
        <v>17</v>
      </c>
      <c r="C28" s="61"/>
      <c r="D28" s="114"/>
      <c r="E28" s="114"/>
      <c r="F28" s="112"/>
      <c r="G28" s="112"/>
      <c r="H28" s="112"/>
      <c r="I28" s="63"/>
      <c r="J28" s="115"/>
      <c r="K28" s="124"/>
      <c r="L28" s="116"/>
      <c r="M28" s="118"/>
      <c r="N28" s="117"/>
      <c r="O28" s="73" t="str">
        <f>IF(I28="","",VLOOKUP(I28,設定!$B$5:$C$14,2))</f>
        <v/>
      </c>
      <c r="P28" s="73" t="str">
        <f>IF(M28="○",設定!$C$16,"")</f>
        <v/>
      </c>
      <c r="Q28" s="72">
        <f t="shared" si="0"/>
        <v>0</v>
      </c>
      <c r="R28" s="65" t="str">
        <f t="shared" si="2"/>
        <v/>
      </c>
      <c r="W28" s="71"/>
    </row>
    <row r="29" spans="2:23" ht="14.25" customHeight="1" x14ac:dyDescent="0.2">
      <c r="B29" s="74">
        <v>18</v>
      </c>
      <c r="C29" s="61"/>
      <c r="D29" s="114"/>
      <c r="E29" s="114"/>
      <c r="F29" s="112"/>
      <c r="G29" s="112"/>
      <c r="H29" s="112"/>
      <c r="I29" s="63"/>
      <c r="J29" s="115"/>
      <c r="K29" s="124"/>
      <c r="L29" s="116"/>
      <c r="M29" s="118"/>
      <c r="N29" s="117"/>
      <c r="O29" s="73" t="str">
        <f>IF(I29="","",VLOOKUP(I29,設定!$B$5:$C$14,2))</f>
        <v/>
      </c>
      <c r="P29" s="73" t="str">
        <f>IF(M29="○",設定!$C$16,"")</f>
        <v/>
      </c>
      <c r="Q29" s="72">
        <f t="shared" si="0"/>
        <v>0</v>
      </c>
      <c r="R29" s="65" t="str">
        <f t="shared" si="2"/>
        <v/>
      </c>
      <c r="W29" s="71"/>
    </row>
    <row r="30" spans="2:23" ht="14.25" customHeight="1" x14ac:dyDescent="0.2">
      <c r="B30" s="74">
        <v>19</v>
      </c>
      <c r="C30" s="61"/>
      <c r="D30" s="114"/>
      <c r="E30" s="114"/>
      <c r="F30" s="112"/>
      <c r="G30" s="112"/>
      <c r="H30" s="112"/>
      <c r="I30" s="63"/>
      <c r="J30" s="115"/>
      <c r="K30" s="124"/>
      <c r="L30" s="116"/>
      <c r="M30" s="118"/>
      <c r="N30" s="117"/>
      <c r="O30" s="73" t="str">
        <f>IF(I30="","",VLOOKUP(I30,設定!$B$5:$C$14,2))</f>
        <v/>
      </c>
      <c r="P30" s="73" t="str">
        <f>IF(M30="○",設定!$C$16,"")</f>
        <v/>
      </c>
      <c r="Q30" s="72">
        <f t="shared" si="0"/>
        <v>0</v>
      </c>
      <c r="R30" s="65" t="str">
        <f t="shared" si="2"/>
        <v/>
      </c>
      <c r="W30" s="71"/>
    </row>
    <row r="31" spans="2:23" ht="14.25" customHeight="1" x14ac:dyDescent="0.2">
      <c r="B31" s="74">
        <v>20</v>
      </c>
      <c r="C31" s="61"/>
      <c r="D31" s="114"/>
      <c r="E31" s="114"/>
      <c r="F31" s="112"/>
      <c r="G31" s="112"/>
      <c r="H31" s="112"/>
      <c r="I31" s="63"/>
      <c r="J31" s="115"/>
      <c r="K31" s="124"/>
      <c r="L31" s="116"/>
      <c r="M31" s="118"/>
      <c r="N31" s="117"/>
      <c r="O31" s="73" t="str">
        <f>IF(I31="","",VLOOKUP(I31,設定!$B$5:$C$14,2))</f>
        <v/>
      </c>
      <c r="P31" s="73" t="str">
        <f>IF(M31="○",設定!$C$16,"")</f>
        <v/>
      </c>
      <c r="Q31" s="72">
        <f t="shared" si="0"/>
        <v>0</v>
      </c>
      <c r="R31" s="65" t="str">
        <f t="shared" si="2"/>
        <v/>
      </c>
      <c r="W31" s="71"/>
    </row>
    <row r="32" spans="2:23" ht="14.25" customHeight="1" x14ac:dyDescent="0.2">
      <c r="B32" s="74">
        <v>21</v>
      </c>
      <c r="C32" s="61"/>
      <c r="D32" s="114"/>
      <c r="E32" s="114"/>
      <c r="F32" s="112"/>
      <c r="G32" s="112"/>
      <c r="H32" s="112"/>
      <c r="I32" s="63"/>
      <c r="J32" s="115"/>
      <c r="K32" s="124" t="str">
        <f>IF(C32="","",IF(COUNTIF(#REF!,C32&amp;F32&amp;G32)&gt;1,"要確認！",VLOOKUP(C32&amp;F32&amp;G32,#REF!,9,FALSE)))</f>
        <v/>
      </c>
      <c r="L32" s="116" t="str">
        <f t="shared" ref="L13:L76" si="3">IFERROR(DATEDIF(DATE(VALUE(LEFT(C32,4)),VALUE(MID(C32,6,2)),VALUE(RIGHT(C32,2))),DATE(VALUE(LEFT($I$7,4)),VALUE(MID($I$7,6,2)),VALUE(RIGHT($I$7,2))),"Y"),"")</f>
        <v/>
      </c>
      <c r="M32" s="118"/>
      <c r="N32" s="117"/>
      <c r="O32" s="73" t="str">
        <f>IF(I32="","",VLOOKUP(I32,設定!$B$5:$C$14,2))</f>
        <v/>
      </c>
      <c r="P32" s="73" t="str">
        <f>IF(M32="○",設定!$C$16,"")</f>
        <v/>
      </c>
      <c r="Q32" s="72">
        <f t="shared" si="0"/>
        <v>0</v>
      </c>
      <c r="R32" s="65" t="str">
        <f t="shared" si="2"/>
        <v/>
      </c>
      <c r="W32" s="71"/>
    </row>
    <row r="33" spans="2:23" ht="14.25" customHeight="1" x14ac:dyDescent="0.2">
      <c r="B33" s="74">
        <v>22</v>
      </c>
      <c r="C33" s="61"/>
      <c r="D33" s="114"/>
      <c r="E33" s="114"/>
      <c r="F33" s="112"/>
      <c r="G33" s="112"/>
      <c r="H33" s="112"/>
      <c r="I33" s="63"/>
      <c r="J33" s="115"/>
      <c r="K33" s="124"/>
      <c r="L33" s="116"/>
      <c r="M33" s="118"/>
      <c r="N33" s="117"/>
      <c r="O33" s="73" t="str">
        <f>IF(I33="","",VLOOKUP(I33,設定!$B$5:$C$14,2))</f>
        <v/>
      </c>
      <c r="P33" s="73" t="str">
        <f>IF(M33="○",設定!$C$16,"")</f>
        <v/>
      </c>
      <c r="Q33" s="72">
        <f t="shared" si="0"/>
        <v>0</v>
      </c>
      <c r="R33" s="65" t="str">
        <f t="shared" si="2"/>
        <v/>
      </c>
      <c r="W33" s="71"/>
    </row>
    <row r="34" spans="2:23" ht="14.25" customHeight="1" x14ac:dyDescent="0.2">
      <c r="B34" s="74">
        <v>23</v>
      </c>
      <c r="C34" s="61"/>
      <c r="D34" s="114"/>
      <c r="E34" s="114"/>
      <c r="F34" s="112"/>
      <c r="G34" s="112"/>
      <c r="H34" s="112"/>
      <c r="I34" s="63"/>
      <c r="J34" s="115"/>
      <c r="K34" s="124"/>
      <c r="L34" s="116"/>
      <c r="M34" s="118"/>
      <c r="N34" s="117"/>
      <c r="O34" s="73" t="str">
        <f>IF(I34="","",VLOOKUP(I34,設定!$B$5:$C$14,2))</f>
        <v/>
      </c>
      <c r="P34" s="73" t="str">
        <f>IF(M34="○",設定!$C$16,"")</f>
        <v/>
      </c>
      <c r="Q34" s="72">
        <f t="shared" si="0"/>
        <v>0</v>
      </c>
      <c r="R34" s="65" t="str">
        <f t="shared" si="2"/>
        <v/>
      </c>
      <c r="W34" s="71"/>
    </row>
    <row r="35" spans="2:23" ht="14.25" customHeight="1" x14ac:dyDescent="0.2">
      <c r="B35" s="74">
        <v>24</v>
      </c>
      <c r="C35" s="61"/>
      <c r="D35" s="114"/>
      <c r="E35" s="114"/>
      <c r="F35" s="112"/>
      <c r="G35" s="112"/>
      <c r="H35" s="112"/>
      <c r="I35" s="63"/>
      <c r="J35" s="115"/>
      <c r="K35" s="124"/>
      <c r="L35" s="116"/>
      <c r="M35" s="118"/>
      <c r="N35" s="117"/>
      <c r="O35" s="73" t="str">
        <f>IF(I35="","",VLOOKUP(I35,設定!$B$5:$C$14,2))</f>
        <v/>
      </c>
      <c r="P35" s="73" t="str">
        <f>IF(M35="○",設定!$C$16,"")</f>
        <v/>
      </c>
      <c r="Q35" s="72">
        <f t="shared" si="0"/>
        <v>0</v>
      </c>
      <c r="R35" s="65" t="str">
        <f t="shared" si="2"/>
        <v/>
      </c>
      <c r="W35" s="71"/>
    </row>
    <row r="36" spans="2:23" ht="14.25" customHeight="1" x14ac:dyDescent="0.2">
      <c r="B36" s="74">
        <v>25</v>
      </c>
      <c r="C36" s="61"/>
      <c r="D36" s="114"/>
      <c r="E36" s="114"/>
      <c r="F36" s="112"/>
      <c r="G36" s="112"/>
      <c r="H36" s="112"/>
      <c r="I36" s="63"/>
      <c r="J36" s="115"/>
      <c r="K36" s="124"/>
      <c r="L36" s="116"/>
      <c r="M36" s="118"/>
      <c r="N36" s="117"/>
      <c r="O36" s="73" t="str">
        <f>IF(I36="","",VLOOKUP(I36,設定!$B$5:$C$14,2))</f>
        <v/>
      </c>
      <c r="P36" s="73" t="str">
        <f>IF(M36="○",設定!$C$16,"")</f>
        <v/>
      </c>
      <c r="Q36" s="72">
        <f t="shared" si="0"/>
        <v>0</v>
      </c>
      <c r="R36" s="65" t="str">
        <f t="shared" si="2"/>
        <v/>
      </c>
      <c r="W36" s="71"/>
    </row>
    <row r="37" spans="2:23" ht="14.25" customHeight="1" x14ac:dyDescent="0.2">
      <c r="B37" s="74">
        <v>26</v>
      </c>
      <c r="C37" s="61"/>
      <c r="D37" s="114"/>
      <c r="E37" s="114"/>
      <c r="F37" s="112"/>
      <c r="G37" s="112"/>
      <c r="H37" s="112"/>
      <c r="I37" s="63"/>
      <c r="J37" s="115"/>
      <c r="K37" s="124"/>
      <c r="L37" s="116"/>
      <c r="M37" s="118"/>
      <c r="N37" s="117"/>
      <c r="O37" s="73" t="str">
        <f>IF(I37="","",VLOOKUP(I37,設定!$B$5:$C$14,2))</f>
        <v/>
      </c>
      <c r="P37" s="73" t="str">
        <f>IF(M37="○",設定!$C$16,"")</f>
        <v/>
      </c>
      <c r="Q37" s="72">
        <f t="shared" si="0"/>
        <v>0</v>
      </c>
      <c r="R37" s="65" t="str">
        <f t="shared" si="2"/>
        <v/>
      </c>
      <c r="W37" s="71"/>
    </row>
    <row r="38" spans="2:23" ht="14.25" customHeight="1" x14ac:dyDescent="0.2">
      <c r="B38" s="74">
        <v>27</v>
      </c>
      <c r="C38" s="61"/>
      <c r="D38" s="114"/>
      <c r="E38" s="114"/>
      <c r="F38" s="112"/>
      <c r="G38" s="112"/>
      <c r="H38" s="112"/>
      <c r="I38" s="63"/>
      <c r="J38" s="115"/>
      <c r="K38" s="124"/>
      <c r="L38" s="116"/>
      <c r="M38" s="118"/>
      <c r="N38" s="117"/>
      <c r="O38" s="73" t="str">
        <f>IF(I38="","",VLOOKUP(I38,設定!$B$5:$C$14,2))</f>
        <v/>
      </c>
      <c r="P38" s="73" t="str">
        <f>IF(M38="○",設定!$C$16,"")</f>
        <v/>
      </c>
      <c r="Q38" s="72">
        <f t="shared" si="0"/>
        <v>0</v>
      </c>
      <c r="R38" s="65" t="str">
        <f t="shared" si="2"/>
        <v/>
      </c>
      <c r="W38" s="71"/>
    </row>
    <row r="39" spans="2:23" ht="14.25" customHeight="1" x14ac:dyDescent="0.2">
      <c r="B39" s="74">
        <v>28</v>
      </c>
      <c r="C39" s="61"/>
      <c r="D39" s="114"/>
      <c r="E39" s="114"/>
      <c r="F39" s="112"/>
      <c r="G39" s="112"/>
      <c r="H39" s="112"/>
      <c r="I39" s="63"/>
      <c r="J39" s="115"/>
      <c r="K39" s="124"/>
      <c r="L39" s="116"/>
      <c r="M39" s="118"/>
      <c r="N39" s="117"/>
      <c r="O39" s="73" t="str">
        <f>IF(I39="","",VLOOKUP(I39,設定!$B$5:$C$14,2))</f>
        <v/>
      </c>
      <c r="P39" s="73" t="str">
        <f>IF(M39="○",設定!$C$16,"")</f>
        <v/>
      </c>
      <c r="Q39" s="72">
        <f t="shared" si="0"/>
        <v>0</v>
      </c>
      <c r="R39" s="65" t="str">
        <f t="shared" si="2"/>
        <v/>
      </c>
      <c r="W39" s="71"/>
    </row>
    <row r="40" spans="2:23" ht="14.25" customHeight="1" x14ac:dyDescent="0.2">
      <c r="B40" s="74">
        <v>29</v>
      </c>
      <c r="C40" s="61"/>
      <c r="D40" s="114"/>
      <c r="E40" s="114"/>
      <c r="F40" s="112"/>
      <c r="G40" s="112"/>
      <c r="H40" s="112"/>
      <c r="I40" s="63"/>
      <c r="J40" s="115"/>
      <c r="K40" s="124"/>
      <c r="L40" s="116"/>
      <c r="M40" s="118"/>
      <c r="N40" s="117"/>
      <c r="O40" s="73" t="str">
        <f>IF(I40="","",VLOOKUP(I40,設定!$B$5:$C$14,2))</f>
        <v/>
      </c>
      <c r="P40" s="73" t="str">
        <f>IF(M40="○",設定!$C$16,"")</f>
        <v/>
      </c>
      <c r="Q40" s="72">
        <f t="shared" si="0"/>
        <v>0</v>
      </c>
      <c r="R40" s="65" t="str">
        <f t="shared" si="2"/>
        <v/>
      </c>
      <c r="W40" s="71"/>
    </row>
    <row r="41" spans="2:23" ht="14.25" customHeight="1" x14ac:dyDescent="0.2">
      <c r="B41" s="74">
        <v>30</v>
      </c>
      <c r="C41" s="61"/>
      <c r="D41" s="114"/>
      <c r="E41" s="114"/>
      <c r="F41" s="112"/>
      <c r="G41" s="112"/>
      <c r="H41" s="112"/>
      <c r="I41" s="63"/>
      <c r="J41" s="115"/>
      <c r="K41" s="124"/>
      <c r="L41" s="116"/>
      <c r="M41" s="118"/>
      <c r="N41" s="117"/>
      <c r="O41" s="73" t="str">
        <f>IF(I41="","",VLOOKUP(I41,設定!$B$5:$C$14,2))</f>
        <v/>
      </c>
      <c r="P41" s="73" t="str">
        <f>IF(M41="○",設定!$C$16,"")</f>
        <v/>
      </c>
      <c r="Q41" s="72">
        <f t="shared" si="0"/>
        <v>0</v>
      </c>
      <c r="R41" s="65" t="str">
        <f t="shared" si="2"/>
        <v/>
      </c>
      <c r="W41" s="71"/>
    </row>
    <row r="42" spans="2:23" ht="14.25" customHeight="1" x14ac:dyDescent="0.2">
      <c r="B42" s="74">
        <v>31</v>
      </c>
      <c r="C42" s="61"/>
      <c r="D42" s="114"/>
      <c r="E42" s="114"/>
      <c r="F42" s="112"/>
      <c r="G42" s="112"/>
      <c r="H42" s="112"/>
      <c r="I42" s="63"/>
      <c r="J42" s="115"/>
      <c r="K42" s="124"/>
      <c r="L42" s="116"/>
      <c r="M42" s="118"/>
      <c r="N42" s="117"/>
      <c r="O42" s="73" t="str">
        <f>IF(I42="","",VLOOKUP(I42,設定!$B$5:$C$14,2))</f>
        <v/>
      </c>
      <c r="P42" s="73" t="str">
        <f>IF(M42="○",設定!$C$16,"")</f>
        <v/>
      </c>
      <c r="Q42" s="72">
        <f t="shared" si="0"/>
        <v>0</v>
      </c>
      <c r="R42" s="65" t="str">
        <f t="shared" si="2"/>
        <v/>
      </c>
      <c r="W42" s="71"/>
    </row>
    <row r="43" spans="2:23" ht="14.25" customHeight="1" x14ac:dyDescent="0.2">
      <c r="B43" s="74">
        <v>32</v>
      </c>
      <c r="C43" s="61"/>
      <c r="D43" s="114"/>
      <c r="E43" s="114"/>
      <c r="F43" s="112"/>
      <c r="G43" s="112"/>
      <c r="H43" s="112"/>
      <c r="I43" s="63"/>
      <c r="J43" s="115"/>
      <c r="K43" s="124"/>
      <c r="L43" s="116"/>
      <c r="M43" s="118"/>
      <c r="N43" s="117"/>
      <c r="O43" s="73" t="str">
        <f>IF(I43="","",VLOOKUP(I43,設定!$B$5:$C$14,2))</f>
        <v/>
      </c>
      <c r="P43" s="73" t="str">
        <f>IF(M43="○",設定!$C$16,"")</f>
        <v/>
      </c>
      <c r="Q43" s="72">
        <f t="shared" si="0"/>
        <v>0</v>
      </c>
      <c r="R43" s="65" t="str">
        <f t="shared" si="2"/>
        <v/>
      </c>
      <c r="W43" s="71"/>
    </row>
    <row r="44" spans="2:23" ht="14.25" customHeight="1" x14ac:dyDescent="0.2">
      <c r="B44" s="74">
        <v>33</v>
      </c>
      <c r="C44" s="61"/>
      <c r="D44" s="114"/>
      <c r="E44" s="114"/>
      <c r="F44" s="112"/>
      <c r="G44" s="112"/>
      <c r="H44" s="112"/>
      <c r="I44" s="63"/>
      <c r="J44" s="115"/>
      <c r="K44" s="124"/>
      <c r="L44" s="116"/>
      <c r="M44" s="118"/>
      <c r="N44" s="117"/>
      <c r="O44" s="73" t="str">
        <f>IF(I44="","",VLOOKUP(I44,設定!$B$5:$C$14,2))</f>
        <v/>
      </c>
      <c r="P44" s="73" t="str">
        <f>IF(M44="○",設定!$C$16,"")</f>
        <v/>
      </c>
      <c r="Q44" s="72">
        <f t="shared" si="0"/>
        <v>0</v>
      </c>
      <c r="R44" s="65" t="str">
        <f t="shared" si="2"/>
        <v/>
      </c>
      <c r="W44" s="71"/>
    </row>
    <row r="45" spans="2:23" ht="14.25" customHeight="1" x14ac:dyDescent="0.2">
      <c r="B45" s="74">
        <v>34</v>
      </c>
      <c r="C45" s="61"/>
      <c r="D45" s="114"/>
      <c r="E45" s="114"/>
      <c r="F45" s="112"/>
      <c r="G45" s="112"/>
      <c r="H45" s="112"/>
      <c r="I45" s="63"/>
      <c r="J45" s="115"/>
      <c r="K45" s="124"/>
      <c r="L45" s="116"/>
      <c r="M45" s="118"/>
      <c r="N45" s="117"/>
      <c r="O45" s="73" t="str">
        <f>IF(I45="","",VLOOKUP(I45,設定!$B$5:$C$14,2))</f>
        <v/>
      </c>
      <c r="P45" s="73" t="str">
        <f>IF(M45="○",設定!$C$16,"")</f>
        <v/>
      </c>
      <c r="Q45" s="72">
        <f t="shared" si="0"/>
        <v>0</v>
      </c>
      <c r="R45" s="65" t="str">
        <f t="shared" si="2"/>
        <v/>
      </c>
      <c r="W45" s="71"/>
    </row>
    <row r="46" spans="2:23" ht="14.25" customHeight="1" x14ac:dyDescent="0.2">
      <c r="B46" s="74">
        <v>35</v>
      </c>
      <c r="C46" s="61"/>
      <c r="D46" s="114"/>
      <c r="E46" s="114"/>
      <c r="F46" s="112"/>
      <c r="G46" s="112"/>
      <c r="H46" s="112"/>
      <c r="I46" s="63"/>
      <c r="J46" s="115"/>
      <c r="K46" s="124"/>
      <c r="L46" s="116"/>
      <c r="M46" s="118"/>
      <c r="N46" s="117"/>
      <c r="O46" s="73" t="str">
        <f>IF(I46="","",VLOOKUP(I46,設定!$B$5:$C$14,2))</f>
        <v/>
      </c>
      <c r="P46" s="73" t="str">
        <f>IF(M46="○",設定!$C$16,"")</f>
        <v/>
      </c>
      <c r="Q46" s="72">
        <f t="shared" si="0"/>
        <v>0</v>
      </c>
      <c r="R46" s="65" t="str">
        <f t="shared" si="2"/>
        <v/>
      </c>
      <c r="W46" s="71"/>
    </row>
    <row r="47" spans="2:23" ht="14.25" customHeight="1" x14ac:dyDescent="0.2">
      <c r="B47" s="74">
        <v>36</v>
      </c>
      <c r="C47" s="61"/>
      <c r="D47" s="114"/>
      <c r="E47" s="114"/>
      <c r="F47" s="112"/>
      <c r="G47" s="112"/>
      <c r="H47" s="112"/>
      <c r="I47" s="63"/>
      <c r="J47" s="115"/>
      <c r="K47" s="124"/>
      <c r="L47" s="116"/>
      <c r="M47" s="118"/>
      <c r="N47" s="117"/>
      <c r="O47" s="73" t="str">
        <f>IF(I47="","",VLOOKUP(I47,設定!$B$5:$C$14,2))</f>
        <v/>
      </c>
      <c r="P47" s="73" t="str">
        <f>IF(M47="○",設定!$C$16,"")</f>
        <v/>
      </c>
      <c r="Q47" s="72">
        <f t="shared" si="0"/>
        <v>0</v>
      </c>
      <c r="R47" s="65" t="str">
        <f t="shared" si="2"/>
        <v/>
      </c>
      <c r="W47" s="71"/>
    </row>
    <row r="48" spans="2:23" ht="14.25" customHeight="1" x14ac:dyDescent="0.2">
      <c r="B48" s="74">
        <v>37</v>
      </c>
      <c r="C48" s="61"/>
      <c r="D48" s="114"/>
      <c r="E48" s="114"/>
      <c r="F48" s="112"/>
      <c r="G48" s="112"/>
      <c r="H48" s="112"/>
      <c r="I48" s="63"/>
      <c r="J48" s="115"/>
      <c r="K48" s="124"/>
      <c r="L48" s="116"/>
      <c r="M48" s="118"/>
      <c r="N48" s="117"/>
      <c r="O48" s="73" t="str">
        <f>IF(I48="","",VLOOKUP(I48,設定!$B$5:$C$14,2))</f>
        <v/>
      </c>
      <c r="P48" s="73" t="str">
        <f>IF(M48="○",設定!$C$16,"")</f>
        <v/>
      </c>
      <c r="Q48" s="72">
        <f t="shared" si="0"/>
        <v>0</v>
      </c>
      <c r="R48" s="65" t="str">
        <f t="shared" si="2"/>
        <v/>
      </c>
      <c r="W48" s="71"/>
    </row>
    <row r="49" spans="2:23" ht="14.25" customHeight="1" x14ac:dyDescent="0.2">
      <c r="B49" s="74">
        <v>38</v>
      </c>
      <c r="C49" s="61"/>
      <c r="D49" s="114"/>
      <c r="E49" s="114"/>
      <c r="F49" s="112"/>
      <c r="G49" s="112"/>
      <c r="H49" s="112"/>
      <c r="I49" s="63"/>
      <c r="J49" s="115"/>
      <c r="K49" s="124"/>
      <c r="L49" s="116"/>
      <c r="M49" s="118"/>
      <c r="N49" s="117"/>
      <c r="O49" s="73" t="str">
        <f>IF(I49="","",VLOOKUP(I49,設定!$B$5:$C$14,2))</f>
        <v/>
      </c>
      <c r="P49" s="73" t="str">
        <f>IF(M49="○",設定!$C$16,"")</f>
        <v/>
      </c>
      <c r="Q49" s="72">
        <f t="shared" si="0"/>
        <v>0</v>
      </c>
      <c r="R49" s="65" t="str">
        <f t="shared" si="2"/>
        <v/>
      </c>
      <c r="W49" s="71"/>
    </row>
    <row r="50" spans="2:23" ht="14.25" customHeight="1" x14ac:dyDescent="0.2">
      <c r="B50" s="74">
        <v>39</v>
      </c>
      <c r="C50" s="61"/>
      <c r="D50" s="114"/>
      <c r="E50" s="114"/>
      <c r="F50" s="112"/>
      <c r="G50" s="112"/>
      <c r="H50" s="112"/>
      <c r="I50" s="63"/>
      <c r="J50" s="115"/>
      <c r="K50" s="124"/>
      <c r="L50" s="116"/>
      <c r="M50" s="118"/>
      <c r="N50" s="117"/>
      <c r="O50" s="73" t="str">
        <f>IF(I50="","",VLOOKUP(I50,設定!$B$5:$C$14,2))</f>
        <v/>
      </c>
      <c r="P50" s="73" t="str">
        <f>IF(M50="○",設定!$C$16,"")</f>
        <v/>
      </c>
      <c r="Q50" s="72">
        <f t="shared" si="0"/>
        <v>0</v>
      </c>
      <c r="R50" s="65" t="str">
        <f t="shared" si="2"/>
        <v/>
      </c>
      <c r="W50" s="71"/>
    </row>
    <row r="51" spans="2:23" ht="14.25" customHeight="1" x14ac:dyDescent="0.2">
      <c r="B51" s="74">
        <v>40</v>
      </c>
      <c r="C51" s="61"/>
      <c r="D51" s="114"/>
      <c r="E51" s="114"/>
      <c r="F51" s="112"/>
      <c r="G51" s="112"/>
      <c r="H51" s="112"/>
      <c r="I51" s="63"/>
      <c r="J51" s="115"/>
      <c r="K51" s="124"/>
      <c r="L51" s="116"/>
      <c r="M51" s="118"/>
      <c r="N51" s="117"/>
      <c r="O51" s="73" t="str">
        <f>IF(I51="","",VLOOKUP(I51,設定!$B$5:$C$14,2))</f>
        <v/>
      </c>
      <c r="P51" s="73" t="str">
        <f>IF(M51="○",設定!$C$16,"")</f>
        <v/>
      </c>
      <c r="Q51" s="72">
        <f t="shared" si="0"/>
        <v>0</v>
      </c>
      <c r="R51" s="65" t="str">
        <f t="shared" si="2"/>
        <v/>
      </c>
      <c r="W51" s="71"/>
    </row>
    <row r="52" spans="2:23" ht="14.25" customHeight="1" x14ac:dyDescent="0.2">
      <c r="B52" s="74">
        <v>41</v>
      </c>
      <c r="C52" s="61"/>
      <c r="D52" s="114"/>
      <c r="E52" s="114"/>
      <c r="F52" s="112"/>
      <c r="G52" s="112"/>
      <c r="H52" s="112"/>
      <c r="I52" s="63"/>
      <c r="J52" s="115"/>
      <c r="K52" s="124"/>
      <c r="L52" s="116"/>
      <c r="M52" s="118"/>
      <c r="N52" s="117"/>
      <c r="O52" s="73" t="str">
        <f>IF(I52="","",VLOOKUP(I52,設定!$B$5:$C$14,2))</f>
        <v/>
      </c>
      <c r="P52" s="73" t="str">
        <f>IF(M52="○",設定!$C$16,"")</f>
        <v/>
      </c>
      <c r="Q52" s="72">
        <f t="shared" si="0"/>
        <v>0</v>
      </c>
      <c r="R52" s="65" t="str">
        <f t="shared" si="2"/>
        <v/>
      </c>
      <c r="W52" s="71"/>
    </row>
    <row r="53" spans="2:23" ht="14.25" customHeight="1" x14ac:dyDescent="0.2">
      <c r="B53" s="74">
        <v>42</v>
      </c>
      <c r="C53" s="61"/>
      <c r="D53" s="114"/>
      <c r="E53" s="114"/>
      <c r="F53" s="112"/>
      <c r="G53" s="112"/>
      <c r="H53" s="112"/>
      <c r="I53" s="63"/>
      <c r="J53" s="115"/>
      <c r="K53" s="124"/>
      <c r="L53" s="116"/>
      <c r="M53" s="118"/>
      <c r="N53" s="117"/>
      <c r="O53" s="73" t="str">
        <f>IF(I53="","",VLOOKUP(I53,設定!$B$5:$C$14,2))</f>
        <v/>
      </c>
      <c r="P53" s="73" t="str">
        <f>IF(M53="○",設定!$C$16,"")</f>
        <v/>
      </c>
      <c r="Q53" s="72">
        <f t="shared" si="0"/>
        <v>0</v>
      </c>
      <c r="R53" s="65" t="str">
        <f t="shared" si="2"/>
        <v/>
      </c>
      <c r="W53" s="71"/>
    </row>
    <row r="54" spans="2:23" ht="14.25" customHeight="1" x14ac:dyDescent="0.2">
      <c r="B54" s="74">
        <v>43</v>
      </c>
      <c r="C54" s="61"/>
      <c r="D54" s="114"/>
      <c r="E54" s="114"/>
      <c r="F54" s="112"/>
      <c r="G54" s="112"/>
      <c r="H54" s="112"/>
      <c r="I54" s="63"/>
      <c r="J54" s="115"/>
      <c r="K54" s="124"/>
      <c r="L54" s="116"/>
      <c r="M54" s="118"/>
      <c r="N54" s="117"/>
      <c r="O54" s="73" t="str">
        <f>IF(I54="","",VLOOKUP(I54,設定!$B$5:$C$14,2))</f>
        <v/>
      </c>
      <c r="P54" s="73" t="str">
        <f>IF(M54="○",設定!$C$16,"")</f>
        <v/>
      </c>
      <c r="Q54" s="72">
        <f t="shared" si="0"/>
        <v>0</v>
      </c>
      <c r="R54" s="65" t="str">
        <f t="shared" si="2"/>
        <v/>
      </c>
      <c r="W54" s="71"/>
    </row>
    <row r="55" spans="2:23" ht="14.25" customHeight="1" x14ac:dyDescent="0.2">
      <c r="B55" s="74">
        <v>44</v>
      </c>
      <c r="C55" s="61"/>
      <c r="D55" s="114"/>
      <c r="E55" s="114"/>
      <c r="F55" s="112"/>
      <c r="G55" s="112"/>
      <c r="H55" s="112"/>
      <c r="I55" s="63"/>
      <c r="J55" s="115"/>
      <c r="K55" s="124"/>
      <c r="L55" s="116"/>
      <c r="M55" s="118"/>
      <c r="N55" s="117"/>
      <c r="O55" s="73" t="str">
        <f>IF(I55="","",VLOOKUP(I55,設定!$B$5:$C$14,2))</f>
        <v/>
      </c>
      <c r="P55" s="73" t="str">
        <f>IF(M55="○",設定!$C$16,"")</f>
        <v/>
      </c>
      <c r="Q55" s="72">
        <f t="shared" si="0"/>
        <v>0</v>
      </c>
      <c r="R55" s="65" t="str">
        <f t="shared" si="2"/>
        <v/>
      </c>
      <c r="W55" s="71"/>
    </row>
    <row r="56" spans="2:23" ht="14.25" customHeight="1" x14ac:dyDescent="0.2">
      <c r="B56" s="74">
        <v>45</v>
      </c>
      <c r="C56" s="61"/>
      <c r="D56" s="114"/>
      <c r="E56" s="114"/>
      <c r="F56" s="112"/>
      <c r="G56" s="112"/>
      <c r="H56" s="112"/>
      <c r="I56" s="63"/>
      <c r="J56" s="115"/>
      <c r="K56" s="124"/>
      <c r="L56" s="116"/>
      <c r="M56" s="118"/>
      <c r="N56" s="117"/>
      <c r="O56" s="73" t="str">
        <f>IF(I56="","",VLOOKUP(I56,設定!$B$5:$C$14,2))</f>
        <v/>
      </c>
      <c r="P56" s="73" t="str">
        <f>IF(M56="○",設定!$C$16,"")</f>
        <v/>
      </c>
      <c r="Q56" s="72">
        <f t="shared" si="0"/>
        <v>0</v>
      </c>
      <c r="R56" s="65" t="str">
        <f t="shared" si="2"/>
        <v/>
      </c>
      <c r="W56" s="71"/>
    </row>
    <row r="57" spans="2:23" ht="14.25" customHeight="1" x14ac:dyDescent="0.2">
      <c r="B57" s="74">
        <v>46</v>
      </c>
      <c r="C57" s="61"/>
      <c r="D57" s="114"/>
      <c r="E57" s="114"/>
      <c r="F57" s="112"/>
      <c r="G57" s="112"/>
      <c r="H57" s="112"/>
      <c r="I57" s="63"/>
      <c r="J57" s="115"/>
      <c r="K57" s="124"/>
      <c r="L57" s="116"/>
      <c r="M57" s="118"/>
      <c r="N57" s="117"/>
      <c r="O57" s="73" t="str">
        <f>IF(I57="","",VLOOKUP(I57,設定!$B$5:$C$14,2))</f>
        <v/>
      </c>
      <c r="P57" s="73" t="str">
        <f>IF(M57="○",設定!$C$16,"")</f>
        <v/>
      </c>
      <c r="Q57" s="72">
        <f t="shared" si="0"/>
        <v>0</v>
      </c>
      <c r="R57" s="65" t="str">
        <f t="shared" si="2"/>
        <v/>
      </c>
      <c r="W57" s="71"/>
    </row>
    <row r="58" spans="2:23" ht="14.25" customHeight="1" x14ac:dyDescent="0.2">
      <c r="B58" s="74">
        <v>47</v>
      </c>
      <c r="C58" s="61"/>
      <c r="D58" s="114"/>
      <c r="E58" s="114"/>
      <c r="F58" s="112"/>
      <c r="G58" s="112"/>
      <c r="H58" s="112"/>
      <c r="I58" s="63"/>
      <c r="J58" s="115"/>
      <c r="K58" s="124"/>
      <c r="L58" s="116"/>
      <c r="M58" s="118"/>
      <c r="N58" s="117"/>
      <c r="O58" s="73" t="str">
        <f>IF(I58="","",VLOOKUP(I58,設定!$B$5:$C$14,2))</f>
        <v/>
      </c>
      <c r="P58" s="73" t="str">
        <f>IF(M58="○",設定!$C$16,"")</f>
        <v/>
      </c>
      <c r="Q58" s="72">
        <f t="shared" si="0"/>
        <v>0</v>
      </c>
      <c r="R58" s="65" t="str">
        <f t="shared" si="2"/>
        <v/>
      </c>
      <c r="W58" s="71"/>
    </row>
    <row r="59" spans="2:23" ht="14.25" customHeight="1" x14ac:dyDescent="0.2">
      <c r="B59" s="74">
        <v>48</v>
      </c>
      <c r="C59" s="61"/>
      <c r="D59" s="114"/>
      <c r="E59" s="114"/>
      <c r="F59" s="112"/>
      <c r="G59" s="112"/>
      <c r="H59" s="112"/>
      <c r="I59" s="63"/>
      <c r="J59" s="115"/>
      <c r="K59" s="124"/>
      <c r="L59" s="116"/>
      <c r="M59" s="118"/>
      <c r="N59" s="117"/>
      <c r="O59" s="73" t="str">
        <f>IF(I59="","",VLOOKUP(I59,設定!$B$5:$C$14,2))</f>
        <v/>
      </c>
      <c r="P59" s="73" t="str">
        <f>IF(M59="○",設定!$C$16,"")</f>
        <v/>
      </c>
      <c r="Q59" s="72">
        <f t="shared" si="0"/>
        <v>0</v>
      </c>
      <c r="R59" s="65" t="str">
        <f t="shared" si="2"/>
        <v/>
      </c>
      <c r="W59" s="71"/>
    </row>
    <row r="60" spans="2:23" ht="14.25" customHeight="1" x14ac:dyDescent="0.2">
      <c r="B60" s="74">
        <v>49</v>
      </c>
      <c r="C60" s="61"/>
      <c r="D60" s="114"/>
      <c r="E60" s="114"/>
      <c r="F60" s="112"/>
      <c r="G60" s="112"/>
      <c r="H60" s="112"/>
      <c r="I60" s="63"/>
      <c r="J60" s="115"/>
      <c r="K60" s="124"/>
      <c r="L60" s="116"/>
      <c r="M60" s="118"/>
      <c r="N60" s="117"/>
      <c r="O60" s="73" t="str">
        <f>IF(I60="","",VLOOKUP(I60,設定!$B$5:$C$14,2))</f>
        <v/>
      </c>
      <c r="P60" s="73" t="str">
        <f>IF(M60="○",設定!$C$16,"")</f>
        <v/>
      </c>
      <c r="Q60" s="72">
        <f t="shared" si="0"/>
        <v>0</v>
      </c>
      <c r="R60" s="65" t="str">
        <f t="shared" si="2"/>
        <v/>
      </c>
      <c r="W60" s="71"/>
    </row>
    <row r="61" spans="2:23" ht="14.25" customHeight="1" x14ac:dyDescent="0.2">
      <c r="B61" s="74">
        <v>50</v>
      </c>
      <c r="C61" s="61"/>
      <c r="D61" s="114"/>
      <c r="E61" s="114"/>
      <c r="F61" s="112"/>
      <c r="G61" s="112"/>
      <c r="H61" s="112"/>
      <c r="I61" s="63"/>
      <c r="J61" s="115"/>
      <c r="K61" s="124"/>
      <c r="L61" s="116"/>
      <c r="M61" s="118"/>
      <c r="N61" s="117"/>
      <c r="O61" s="73" t="str">
        <f>IF(I61="","",VLOOKUP(I61,設定!$B$5:$C$14,2))</f>
        <v/>
      </c>
      <c r="P61" s="73" t="str">
        <f>IF(M61="○",設定!$C$16,"")</f>
        <v/>
      </c>
      <c r="Q61" s="72">
        <f t="shared" si="0"/>
        <v>0</v>
      </c>
      <c r="R61" s="65" t="str">
        <f t="shared" si="2"/>
        <v/>
      </c>
      <c r="W61" s="71"/>
    </row>
    <row r="62" spans="2:23" ht="14.25" customHeight="1" x14ac:dyDescent="0.2">
      <c r="B62" s="74">
        <v>51</v>
      </c>
      <c r="C62" s="61"/>
      <c r="D62" s="114"/>
      <c r="E62" s="114"/>
      <c r="F62" s="112"/>
      <c r="G62" s="112"/>
      <c r="H62" s="112"/>
      <c r="I62" s="63"/>
      <c r="J62" s="115"/>
      <c r="K62" s="124"/>
      <c r="L62" s="116"/>
      <c r="M62" s="118"/>
      <c r="N62" s="117"/>
      <c r="O62" s="73" t="str">
        <f>IF(I62="","",VLOOKUP(I62,設定!$B$5:$C$14,2))</f>
        <v/>
      </c>
      <c r="P62" s="73" t="str">
        <f>IF(M62="○",設定!$C$16,"")</f>
        <v/>
      </c>
      <c r="Q62" s="72">
        <f t="shared" si="0"/>
        <v>0</v>
      </c>
      <c r="R62" s="65" t="str">
        <f t="shared" si="2"/>
        <v/>
      </c>
      <c r="W62" s="71"/>
    </row>
    <row r="63" spans="2:23" ht="14.25" customHeight="1" x14ac:dyDescent="0.2">
      <c r="B63" s="74">
        <v>52</v>
      </c>
      <c r="C63" s="61"/>
      <c r="D63" s="114"/>
      <c r="E63" s="114"/>
      <c r="F63" s="112"/>
      <c r="G63" s="112"/>
      <c r="H63" s="112"/>
      <c r="I63" s="63"/>
      <c r="J63" s="115"/>
      <c r="K63" s="124"/>
      <c r="L63" s="116"/>
      <c r="M63" s="118"/>
      <c r="N63" s="117"/>
      <c r="O63" s="73" t="str">
        <f>IF(I63="","",VLOOKUP(I63,設定!$B$5:$C$14,2))</f>
        <v/>
      </c>
      <c r="P63" s="73" t="str">
        <f>IF(M63="○",設定!$C$16,"")</f>
        <v/>
      </c>
      <c r="Q63" s="72">
        <f t="shared" si="0"/>
        <v>0</v>
      </c>
      <c r="R63" s="65" t="str">
        <f t="shared" si="2"/>
        <v/>
      </c>
      <c r="W63" s="71"/>
    </row>
    <row r="64" spans="2:23" ht="14.25" customHeight="1" x14ac:dyDescent="0.2">
      <c r="B64" s="74">
        <v>53</v>
      </c>
      <c r="C64" s="61"/>
      <c r="D64" s="114"/>
      <c r="E64" s="114"/>
      <c r="F64" s="112"/>
      <c r="G64" s="112"/>
      <c r="H64" s="112"/>
      <c r="I64" s="63"/>
      <c r="J64" s="115"/>
      <c r="K64" s="124"/>
      <c r="L64" s="116"/>
      <c r="M64" s="118"/>
      <c r="N64" s="117"/>
      <c r="O64" s="73" t="str">
        <f>IF(I64="","",VLOOKUP(I64,設定!$B$5:$C$14,2))</f>
        <v/>
      </c>
      <c r="P64" s="73" t="str">
        <f>IF(M64="○",設定!$C$16,"")</f>
        <v/>
      </c>
      <c r="Q64" s="72">
        <f t="shared" si="0"/>
        <v>0</v>
      </c>
      <c r="R64" s="65" t="str">
        <f t="shared" si="2"/>
        <v/>
      </c>
      <c r="W64" s="71"/>
    </row>
    <row r="65" spans="2:23" ht="14.25" customHeight="1" x14ac:dyDescent="0.2">
      <c r="B65" s="74">
        <v>54</v>
      </c>
      <c r="C65" s="61"/>
      <c r="D65" s="114"/>
      <c r="E65" s="114"/>
      <c r="F65" s="112"/>
      <c r="G65" s="112"/>
      <c r="H65" s="112"/>
      <c r="I65" s="63"/>
      <c r="J65" s="115"/>
      <c r="K65" s="124"/>
      <c r="L65" s="116"/>
      <c r="M65" s="118"/>
      <c r="N65" s="117"/>
      <c r="O65" s="73" t="str">
        <f>IF(I65="","",VLOOKUP(I65,設定!$B$5:$C$14,2))</f>
        <v/>
      </c>
      <c r="P65" s="73" t="str">
        <f>IF(M65="○",設定!$C$16,"")</f>
        <v/>
      </c>
      <c r="Q65" s="72">
        <f t="shared" si="0"/>
        <v>0</v>
      </c>
      <c r="R65" s="65" t="str">
        <f t="shared" si="2"/>
        <v/>
      </c>
      <c r="W65" s="71"/>
    </row>
    <row r="66" spans="2:23" ht="14.25" customHeight="1" x14ac:dyDescent="0.2">
      <c r="B66" s="74">
        <v>55</v>
      </c>
      <c r="C66" s="61"/>
      <c r="D66" s="114"/>
      <c r="E66" s="114"/>
      <c r="F66" s="112"/>
      <c r="G66" s="112"/>
      <c r="H66" s="112"/>
      <c r="I66" s="63"/>
      <c r="J66" s="115"/>
      <c r="K66" s="124"/>
      <c r="L66" s="116"/>
      <c r="M66" s="118"/>
      <c r="N66" s="117"/>
      <c r="O66" s="73" t="str">
        <f>IF(I66="","",VLOOKUP(I66,設定!$B$5:$C$14,2))</f>
        <v/>
      </c>
      <c r="P66" s="73" t="str">
        <f>IF(M66="○",設定!$C$16,"")</f>
        <v/>
      </c>
      <c r="Q66" s="72">
        <f t="shared" si="0"/>
        <v>0</v>
      </c>
      <c r="R66" s="65" t="str">
        <f t="shared" si="2"/>
        <v/>
      </c>
      <c r="W66" s="71"/>
    </row>
    <row r="67" spans="2:23" ht="14.25" customHeight="1" x14ac:dyDescent="0.2">
      <c r="B67" s="74">
        <v>56</v>
      </c>
      <c r="C67" s="61"/>
      <c r="D67" s="114"/>
      <c r="E67" s="114"/>
      <c r="F67" s="112"/>
      <c r="G67" s="112"/>
      <c r="H67" s="112"/>
      <c r="I67" s="63"/>
      <c r="J67" s="115"/>
      <c r="K67" s="124"/>
      <c r="L67" s="116"/>
      <c r="M67" s="118"/>
      <c r="N67" s="117"/>
      <c r="O67" s="73" t="str">
        <f>IF(I67="","",VLOOKUP(I67,設定!$B$5:$C$14,2))</f>
        <v/>
      </c>
      <c r="P67" s="73" t="str">
        <f>IF(M67="○",設定!$C$16,"")</f>
        <v/>
      </c>
      <c r="Q67" s="72">
        <f t="shared" si="0"/>
        <v>0</v>
      </c>
      <c r="R67" s="65" t="str">
        <f t="shared" si="2"/>
        <v/>
      </c>
      <c r="W67" s="71"/>
    </row>
    <row r="68" spans="2:23" ht="14.25" customHeight="1" x14ac:dyDescent="0.2">
      <c r="B68" s="74">
        <v>57</v>
      </c>
      <c r="C68" s="61"/>
      <c r="D68" s="114"/>
      <c r="E68" s="114"/>
      <c r="F68" s="112"/>
      <c r="G68" s="112"/>
      <c r="H68" s="112"/>
      <c r="I68" s="63"/>
      <c r="J68" s="115"/>
      <c r="K68" s="124"/>
      <c r="L68" s="116"/>
      <c r="M68" s="118"/>
      <c r="N68" s="117"/>
      <c r="O68" s="73" t="str">
        <f>IF(I68="","",VLOOKUP(I68,設定!$B$5:$C$14,2))</f>
        <v/>
      </c>
      <c r="P68" s="73" t="str">
        <f>IF(M68="○",設定!$C$16,"")</f>
        <v/>
      </c>
      <c r="Q68" s="72">
        <f t="shared" si="0"/>
        <v>0</v>
      </c>
      <c r="R68" s="65" t="str">
        <f t="shared" si="2"/>
        <v/>
      </c>
      <c r="W68" s="71"/>
    </row>
    <row r="69" spans="2:23" ht="14.25" customHeight="1" x14ac:dyDescent="0.2">
      <c r="B69" s="74">
        <v>58</v>
      </c>
      <c r="C69" s="61"/>
      <c r="D69" s="114"/>
      <c r="E69" s="114"/>
      <c r="F69" s="112"/>
      <c r="G69" s="112"/>
      <c r="H69" s="112"/>
      <c r="I69" s="63"/>
      <c r="J69" s="115"/>
      <c r="K69" s="124"/>
      <c r="L69" s="116"/>
      <c r="M69" s="118"/>
      <c r="N69" s="117"/>
      <c r="O69" s="73" t="str">
        <f>IF(I69="","",VLOOKUP(I69,設定!$B$5:$C$14,2))</f>
        <v/>
      </c>
      <c r="P69" s="73" t="str">
        <f>IF(M69="○",設定!$C$16,"")</f>
        <v/>
      </c>
      <c r="Q69" s="72">
        <f t="shared" si="0"/>
        <v>0</v>
      </c>
      <c r="R69" s="65" t="str">
        <f t="shared" si="2"/>
        <v/>
      </c>
      <c r="W69" s="71"/>
    </row>
    <row r="70" spans="2:23" ht="14.25" customHeight="1" x14ac:dyDescent="0.2">
      <c r="B70" s="74">
        <v>59</v>
      </c>
      <c r="C70" s="61"/>
      <c r="D70" s="114"/>
      <c r="E70" s="114"/>
      <c r="F70" s="112"/>
      <c r="G70" s="112"/>
      <c r="H70" s="112"/>
      <c r="I70" s="63"/>
      <c r="J70" s="115"/>
      <c r="K70" s="124"/>
      <c r="L70" s="116"/>
      <c r="M70" s="118"/>
      <c r="N70" s="117"/>
      <c r="O70" s="73" t="str">
        <f>IF(I70="","",VLOOKUP(I70,設定!$B$5:$C$14,2))</f>
        <v/>
      </c>
      <c r="P70" s="73" t="str">
        <f>IF(M70="○",設定!$C$16,"")</f>
        <v/>
      </c>
      <c r="Q70" s="72">
        <f t="shared" si="0"/>
        <v>0</v>
      </c>
      <c r="R70" s="65" t="str">
        <f t="shared" si="2"/>
        <v/>
      </c>
      <c r="W70" s="71"/>
    </row>
    <row r="71" spans="2:23" ht="14.25" customHeight="1" x14ac:dyDescent="0.2">
      <c r="B71" s="74">
        <v>60</v>
      </c>
      <c r="C71" s="61"/>
      <c r="D71" s="114"/>
      <c r="E71" s="114"/>
      <c r="F71" s="112"/>
      <c r="G71" s="112"/>
      <c r="H71" s="112"/>
      <c r="I71" s="63"/>
      <c r="J71" s="115"/>
      <c r="K71" s="124"/>
      <c r="L71" s="116"/>
      <c r="M71" s="118"/>
      <c r="N71" s="117"/>
      <c r="O71" s="73" t="str">
        <f>IF(I71="","",VLOOKUP(I71,設定!$B$5:$C$14,2))</f>
        <v/>
      </c>
      <c r="P71" s="73" t="str">
        <f>IF(M71="○",設定!$C$16,"")</f>
        <v/>
      </c>
      <c r="Q71" s="72">
        <f t="shared" si="0"/>
        <v>0</v>
      </c>
      <c r="R71" s="65" t="str">
        <f t="shared" si="2"/>
        <v/>
      </c>
      <c r="W71" s="71"/>
    </row>
    <row r="72" spans="2:23" ht="14.25" customHeight="1" x14ac:dyDescent="0.2">
      <c r="B72" s="74">
        <v>61</v>
      </c>
      <c r="C72" s="61"/>
      <c r="D72" s="114"/>
      <c r="E72" s="114"/>
      <c r="F72" s="112"/>
      <c r="G72" s="112"/>
      <c r="H72" s="112"/>
      <c r="I72" s="63"/>
      <c r="J72" s="115"/>
      <c r="K72" s="124"/>
      <c r="L72" s="116"/>
      <c r="M72" s="118"/>
      <c r="N72" s="117"/>
      <c r="O72" s="73" t="str">
        <f>IF(I72="","",VLOOKUP(I72,設定!$B$5:$C$14,2))</f>
        <v/>
      </c>
      <c r="P72" s="73" t="str">
        <f>IF(M72="○",設定!$C$16,"")</f>
        <v/>
      </c>
      <c r="Q72" s="72">
        <f t="shared" si="0"/>
        <v>0</v>
      </c>
      <c r="R72" s="65" t="str">
        <f t="shared" si="2"/>
        <v/>
      </c>
      <c r="W72" s="71"/>
    </row>
    <row r="73" spans="2:23" ht="14.25" customHeight="1" x14ac:dyDescent="0.2">
      <c r="B73" s="74">
        <v>62</v>
      </c>
      <c r="C73" s="61"/>
      <c r="D73" s="114"/>
      <c r="E73" s="114"/>
      <c r="F73" s="112"/>
      <c r="G73" s="112"/>
      <c r="H73" s="112"/>
      <c r="I73" s="63"/>
      <c r="J73" s="115"/>
      <c r="K73" s="124"/>
      <c r="L73" s="116"/>
      <c r="M73" s="118"/>
      <c r="N73" s="117"/>
      <c r="O73" s="73" t="str">
        <f>IF(I73="","",VLOOKUP(I73,設定!$B$5:$C$14,2))</f>
        <v/>
      </c>
      <c r="P73" s="73" t="str">
        <f>IF(M73="○",設定!$C$16,"")</f>
        <v/>
      </c>
      <c r="Q73" s="72">
        <f t="shared" si="0"/>
        <v>0</v>
      </c>
      <c r="R73" s="65" t="str">
        <f t="shared" si="2"/>
        <v/>
      </c>
      <c r="W73" s="71"/>
    </row>
    <row r="74" spans="2:23" ht="14.25" customHeight="1" x14ac:dyDescent="0.2">
      <c r="B74" s="74">
        <v>63</v>
      </c>
      <c r="C74" s="61"/>
      <c r="D74" s="114"/>
      <c r="E74" s="114"/>
      <c r="F74" s="112"/>
      <c r="G74" s="112"/>
      <c r="H74" s="112"/>
      <c r="I74" s="63"/>
      <c r="J74" s="115"/>
      <c r="K74" s="124"/>
      <c r="L74" s="116"/>
      <c r="M74" s="118"/>
      <c r="N74" s="117"/>
      <c r="O74" s="73" t="str">
        <f>IF(I74="","",VLOOKUP(I74,設定!$B$5:$C$14,2))</f>
        <v/>
      </c>
      <c r="P74" s="73" t="str">
        <f>IF(M74="○",設定!$C$16,"")</f>
        <v/>
      </c>
      <c r="Q74" s="72">
        <f t="shared" si="0"/>
        <v>0</v>
      </c>
      <c r="R74" s="65" t="str">
        <f t="shared" si="2"/>
        <v/>
      </c>
      <c r="W74" s="71"/>
    </row>
    <row r="75" spans="2:23" ht="14.25" customHeight="1" x14ac:dyDescent="0.2">
      <c r="B75" s="74">
        <v>64</v>
      </c>
      <c r="C75" s="61"/>
      <c r="D75" s="114"/>
      <c r="E75" s="114"/>
      <c r="F75" s="112"/>
      <c r="G75" s="112"/>
      <c r="H75" s="112"/>
      <c r="I75" s="63"/>
      <c r="J75" s="115"/>
      <c r="K75" s="124"/>
      <c r="L75" s="116"/>
      <c r="M75" s="118"/>
      <c r="N75" s="117"/>
      <c r="O75" s="73" t="str">
        <f>IF(I75="","",VLOOKUP(I75,設定!$B$5:$C$14,2))</f>
        <v/>
      </c>
      <c r="P75" s="73" t="str">
        <f>IF(M75="○",設定!$C$16,"")</f>
        <v/>
      </c>
      <c r="Q75" s="72">
        <f t="shared" si="0"/>
        <v>0</v>
      </c>
      <c r="R75" s="65" t="str">
        <f t="shared" si="2"/>
        <v/>
      </c>
      <c r="W75" s="71"/>
    </row>
    <row r="76" spans="2:23" ht="14.25" customHeight="1" x14ac:dyDescent="0.2">
      <c r="B76" s="74">
        <v>65</v>
      </c>
      <c r="C76" s="61"/>
      <c r="D76" s="114"/>
      <c r="E76" s="114"/>
      <c r="F76" s="112"/>
      <c r="G76" s="112"/>
      <c r="H76" s="112"/>
      <c r="I76" s="63"/>
      <c r="J76" s="115"/>
      <c r="K76" s="124"/>
      <c r="L76" s="116"/>
      <c r="M76" s="118"/>
      <c r="N76" s="117"/>
      <c r="O76" s="73" t="str">
        <f>IF(I76="","",VLOOKUP(I76,設定!$B$5:$C$14,2))</f>
        <v/>
      </c>
      <c r="P76" s="73" t="str">
        <f>IF(M76="○",設定!$C$16,"")</f>
        <v/>
      </c>
      <c r="Q76" s="72">
        <f t="shared" ref="Q76:Q139" si="4">SUM(O76:P76)</f>
        <v>0</v>
      </c>
      <c r="R76" s="65" t="str">
        <f t="shared" si="2"/>
        <v/>
      </c>
      <c r="W76" s="71"/>
    </row>
    <row r="77" spans="2:23" ht="14.25" customHeight="1" x14ac:dyDescent="0.2">
      <c r="B77" s="74">
        <v>66</v>
      </c>
      <c r="C77" s="61"/>
      <c r="D77" s="114"/>
      <c r="E77" s="114"/>
      <c r="F77" s="112"/>
      <c r="G77" s="112"/>
      <c r="H77" s="112"/>
      <c r="I77" s="63"/>
      <c r="J77" s="115"/>
      <c r="K77" s="124"/>
      <c r="L77" s="116"/>
      <c r="M77" s="118"/>
      <c r="N77" s="117"/>
      <c r="O77" s="73" t="str">
        <f>IF(I77="","",VLOOKUP(I77,設定!$B$5:$C$14,2))</f>
        <v/>
      </c>
      <c r="P77" s="73" t="str">
        <f>IF(M77="○",設定!$C$16,"")</f>
        <v/>
      </c>
      <c r="Q77" s="72">
        <f t="shared" si="4"/>
        <v>0</v>
      </c>
      <c r="R77" s="65" t="str">
        <f t="shared" ref="R77:R140" si="5">IF(C77="","",IF(LEN(C77)=10,IF(OR(VALUE(LEFT($I$7,4))-VALUE(LEFT($C77,4))&gt;15,AND(VALUE(LEFT($I$7,4))-VALUE(LEFT($C77,4))=15,IF(VALUE(MID($I$7,6,2))&gt;3,VALUE(MID($C77,6,2))&lt;4,VALUE(MID($I$7,6,2))&gt;3))),IF(NOT(ISERROR(FIND("少年",I77))),"エラー！少年段位ではありません。",""),IF(ISERROR(FIND("少年",I77)),"エラー！一般段位ではありません。","")),"生年月日はyyyy/mm/dd形式です"))</f>
        <v/>
      </c>
      <c r="W77" s="71"/>
    </row>
    <row r="78" spans="2:23" ht="14.25" customHeight="1" x14ac:dyDescent="0.2">
      <c r="B78" s="74">
        <v>67</v>
      </c>
      <c r="C78" s="61"/>
      <c r="D78" s="114"/>
      <c r="E78" s="114"/>
      <c r="F78" s="112"/>
      <c r="G78" s="112"/>
      <c r="H78" s="112"/>
      <c r="I78" s="63"/>
      <c r="J78" s="115"/>
      <c r="K78" s="124"/>
      <c r="L78" s="116"/>
      <c r="M78" s="118"/>
      <c r="N78" s="117"/>
      <c r="O78" s="73" t="str">
        <f>IF(I78="","",VLOOKUP(I78,設定!$B$5:$C$14,2))</f>
        <v/>
      </c>
      <c r="P78" s="73" t="str">
        <f>IF(M78="○",設定!$C$16,"")</f>
        <v/>
      </c>
      <c r="Q78" s="72">
        <f t="shared" si="4"/>
        <v>0</v>
      </c>
      <c r="R78" s="65" t="str">
        <f t="shared" si="5"/>
        <v/>
      </c>
      <c r="W78" s="71"/>
    </row>
    <row r="79" spans="2:23" ht="14.25" customHeight="1" x14ac:dyDescent="0.2">
      <c r="B79" s="74">
        <v>68</v>
      </c>
      <c r="C79" s="61"/>
      <c r="D79" s="114"/>
      <c r="E79" s="114"/>
      <c r="F79" s="112"/>
      <c r="G79" s="112"/>
      <c r="H79" s="112"/>
      <c r="I79" s="63"/>
      <c r="J79" s="115"/>
      <c r="K79" s="124"/>
      <c r="L79" s="116"/>
      <c r="M79" s="118"/>
      <c r="N79" s="117"/>
      <c r="O79" s="73" t="str">
        <f>IF(I79="","",VLOOKUP(I79,設定!$B$5:$C$14,2))</f>
        <v/>
      </c>
      <c r="P79" s="73" t="str">
        <f>IF(M79="○",設定!$C$16,"")</f>
        <v/>
      </c>
      <c r="Q79" s="72">
        <f t="shared" si="4"/>
        <v>0</v>
      </c>
      <c r="R79" s="65" t="str">
        <f t="shared" si="5"/>
        <v/>
      </c>
      <c r="W79" s="71"/>
    </row>
    <row r="80" spans="2:23" ht="14.25" customHeight="1" x14ac:dyDescent="0.2">
      <c r="B80" s="74">
        <v>69</v>
      </c>
      <c r="C80" s="61"/>
      <c r="D80" s="114"/>
      <c r="E80" s="114"/>
      <c r="F80" s="112"/>
      <c r="G80" s="112"/>
      <c r="H80" s="112"/>
      <c r="I80" s="63"/>
      <c r="J80" s="115"/>
      <c r="K80" s="124"/>
      <c r="L80" s="116"/>
      <c r="M80" s="118"/>
      <c r="N80" s="117"/>
      <c r="O80" s="73" t="str">
        <f>IF(I80="","",VLOOKUP(I80,設定!$B$5:$C$14,2))</f>
        <v/>
      </c>
      <c r="P80" s="73" t="str">
        <f>IF(M80="○",設定!$C$16,"")</f>
        <v/>
      </c>
      <c r="Q80" s="72">
        <f t="shared" si="4"/>
        <v>0</v>
      </c>
      <c r="R80" s="65" t="str">
        <f t="shared" si="5"/>
        <v/>
      </c>
      <c r="W80" s="71"/>
    </row>
    <row r="81" spans="2:23" ht="14.25" customHeight="1" x14ac:dyDescent="0.2">
      <c r="B81" s="74">
        <v>70</v>
      </c>
      <c r="C81" s="61"/>
      <c r="D81" s="114"/>
      <c r="E81" s="114"/>
      <c r="F81" s="112"/>
      <c r="G81" s="112"/>
      <c r="H81" s="112"/>
      <c r="I81" s="63"/>
      <c r="J81" s="115"/>
      <c r="K81" s="124"/>
      <c r="L81" s="116"/>
      <c r="M81" s="118"/>
      <c r="N81" s="117"/>
      <c r="O81" s="73" t="str">
        <f>IF(I81="","",VLOOKUP(I81,設定!$B$5:$C$14,2))</f>
        <v/>
      </c>
      <c r="P81" s="73" t="str">
        <f>IF(M81="○",設定!$C$16,"")</f>
        <v/>
      </c>
      <c r="Q81" s="72">
        <f t="shared" si="4"/>
        <v>0</v>
      </c>
      <c r="R81" s="65" t="str">
        <f t="shared" si="5"/>
        <v/>
      </c>
      <c r="W81" s="71"/>
    </row>
    <row r="82" spans="2:23" ht="14.25" customHeight="1" x14ac:dyDescent="0.2">
      <c r="B82" s="74">
        <v>71</v>
      </c>
      <c r="C82" s="61"/>
      <c r="D82" s="114"/>
      <c r="E82" s="114"/>
      <c r="F82" s="112"/>
      <c r="G82" s="112"/>
      <c r="H82" s="112"/>
      <c r="I82" s="63"/>
      <c r="J82" s="115"/>
      <c r="K82" s="124"/>
      <c r="L82" s="116"/>
      <c r="M82" s="118"/>
      <c r="N82" s="117"/>
      <c r="O82" s="73" t="str">
        <f>IF(I82="","",VLOOKUP(I82,設定!$B$5:$C$14,2))</f>
        <v/>
      </c>
      <c r="P82" s="73" t="str">
        <f>IF(M82="○",設定!$C$16,"")</f>
        <v/>
      </c>
      <c r="Q82" s="72">
        <f t="shared" si="4"/>
        <v>0</v>
      </c>
      <c r="R82" s="65" t="str">
        <f t="shared" si="5"/>
        <v/>
      </c>
      <c r="W82" s="71"/>
    </row>
    <row r="83" spans="2:23" ht="14.25" customHeight="1" x14ac:dyDescent="0.2">
      <c r="B83" s="74">
        <v>72</v>
      </c>
      <c r="C83" s="61"/>
      <c r="D83" s="114"/>
      <c r="E83" s="114"/>
      <c r="F83" s="112"/>
      <c r="G83" s="112"/>
      <c r="H83" s="112"/>
      <c r="I83" s="63"/>
      <c r="J83" s="115"/>
      <c r="K83" s="124"/>
      <c r="L83" s="116"/>
      <c r="M83" s="118"/>
      <c r="N83" s="117"/>
      <c r="O83" s="73" t="str">
        <f>IF(I83="","",VLOOKUP(I83,設定!$B$5:$C$14,2))</f>
        <v/>
      </c>
      <c r="P83" s="73" t="str">
        <f>IF(M83="○",設定!$C$16,"")</f>
        <v/>
      </c>
      <c r="Q83" s="72">
        <f t="shared" si="4"/>
        <v>0</v>
      </c>
      <c r="R83" s="65" t="str">
        <f t="shared" si="5"/>
        <v/>
      </c>
      <c r="W83" s="71"/>
    </row>
    <row r="84" spans="2:23" ht="14.25" customHeight="1" x14ac:dyDescent="0.2">
      <c r="B84" s="74">
        <v>73</v>
      </c>
      <c r="C84" s="61"/>
      <c r="D84" s="114"/>
      <c r="E84" s="114"/>
      <c r="F84" s="112"/>
      <c r="G84" s="112"/>
      <c r="H84" s="112"/>
      <c r="I84" s="63"/>
      <c r="J84" s="115"/>
      <c r="K84" s="124"/>
      <c r="L84" s="116"/>
      <c r="M84" s="118"/>
      <c r="N84" s="117"/>
      <c r="O84" s="73" t="str">
        <f>IF(I84="","",VLOOKUP(I84,設定!$B$5:$C$14,2))</f>
        <v/>
      </c>
      <c r="P84" s="73" t="str">
        <f>IF(M84="○",設定!$C$16,"")</f>
        <v/>
      </c>
      <c r="Q84" s="72">
        <f t="shared" si="4"/>
        <v>0</v>
      </c>
      <c r="R84" s="65" t="str">
        <f t="shared" si="5"/>
        <v/>
      </c>
      <c r="W84" s="71"/>
    </row>
    <row r="85" spans="2:23" ht="14.25" customHeight="1" x14ac:dyDescent="0.2">
      <c r="B85" s="74">
        <v>74</v>
      </c>
      <c r="C85" s="61"/>
      <c r="D85" s="114"/>
      <c r="E85" s="114"/>
      <c r="F85" s="112"/>
      <c r="G85" s="112"/>
      <c r="H85" s="112"/>
      <c r="I85" s="63"/>
      <c r="J85" s="115"/>
      <c r="K85" s="124"/>
      <c r="L85" s="116"/>
      <c r="M85" s="118"/>
      <c r="N85" s="117"/>
      <c r="O85" s="73" t="str">
        <f>IF(I85="","",VLOOKUP(I85,設定!$B$5:$C$14,2))</f>
        <v/>
      </c>
      <c r="P85" s="73" t="str">
        <f>IF(M85="○",設定!$C$16,"")</f>
        <v/>
      </c>
      <c r="Q85" s="72">
        <f t="shared" si="4"/>
        <v>0</v>
      </c>
      <c r="R85" s="65" t="str">
        <f t="shared" si="5"/>
        <v/>
      </c>
      <c r="W85" s="71"/>
    </row>
    <row r="86" spans="2:23" ht="14.25" customHeight="1" x14ac:dyDescent="0.2">
      <c r="B86" s="74">
        <v>75</v>
      </c>
      <c r="C86" s="61"/>
      <c r="D86" s="114"/>
      <c r="E86" s="114"/>
      <c r="F86" s="112"/>
      <c r="G86" s="112"/>
      <c r="H86" s="112"/>
      <c r="I86" s="63"/>
      <c r="J86" s="115"/>
      <c r="K86" s="124"/>
      <c r="L86" s="116"/>
      <c r="M86" s="118"/>
      <c r="N86" s="117"/>
      <c r="O86" s="73" t="str">
        <f>IF(I86="","",VLOOKUP(I86,設定!$B$5:$C$14,2))</f>
        <v/>
      </c>
      <c r="P86" s="73" t="str">
        <f>IF(M86="○",設定!$C$16,"")</f>
        <v/>
      </c>
      <c r="Q86" s="72">
        <f t="shared" si="4"/>
        <v>0</v>
      </c>
      <c r="R86" s="65" t="str">
        <f t="shared" si="5"/>
        <v/>
      </c>
      <c r="W86" s="71"/>
    </row>
    <row r="87" spans="2:23" ht="14.25" customHeight="1" x14ac:dyDescent="0.2">
      <c r="B87" s="74">
        <v>76</v>
      </c>
      <c r="C87" s="61"/>
      <c r="D87" s="114"/>
      <c r="E87" s="114"/>
      <c r="F87" s="112"/>
      <c r="G87" s="112"/>
      <c r="H87" s="112"/>
      <c r="I87" s="63"/>
      <c r="J87" s="115"/>
      <c r="K87" s="124"/>
      <c r="L87" s="116"/>
      <c r="M87" s="118"/>
      <c r="N87" s="117"/>
      <c r="O87" s="73" t="str">
        <f>IF(I87="","",VLOOKUP(I87,設定!$B$5:$C$14,2))</f>
        <v/>
      </c>
      <c r="P87" s="73" t="str">
        <f>IF(M87="○",設定!$C$16,"")</f>
        <v/>
      </c>
      <c r="Q87" s="72">
        <f t="shared" si="4"/>
        <v>0</v>
      </c>
      <c r="R87" s="65" t="str">
        <f t="shared" si="5"/>
        <v/>
      </c>
      <c r="W87" s="71"/>
    </row>
    <row r="88" spans="2:23" ht="14.25" customHeight="1" x14ac:dyDescent="0.2">
      <c r="B88" s="74">
        <v>77</v>
      </c>
      <c r="C88" s="61"/>
      <c r="D88" s="114"/>
      <c r="E88" s="114"/>
      <c r="F88" s="112"/>
      <c r="G88" s="112"/>
      <c r="H88" s="112"/>
      <c r="I88" s="63"/>
      <c r="J88" s="115"/>
      <c r="K88" s="124" t="str">
        <f>IF(C88="","",IF(COUNTIF(#REF!,C88&amp;F88&amp;G88)&gt;1,"要確認！",VLOOKUP(C88&amp;F88&amp;G88,#REF!,9,FALSE)))</f>
        <v/>
      </c>
      <c r="L88" s="116" t="str">
        <f t="shared" ref="L77:L140" si="6">IFERROR(DATEDIF(DATE(VALUE(LEFT(C88,4)),VALUE(MID(C88,6,2)),VALUE(RIGHT(C88,2))),DATE(VALUE(LEFT($I$7,4)),VALUE(MID($I$7,6,2)),VALUE(RIGHT($I$7,2))),"Y"),"")</f>
        <v/>
      </c>
      <c r="M88" s="118"/>
      <c r="N88" s="117"/>
      <c r="O88" s="73" t="str">
        <f>IF(I88="","",VLOOKUP(I88,設定!$B$5:$C$14,2))</f>
        <v/>
      </c>
      <c r="P88" s="73" t="str">
        <f>IF(M88="○",設定!$C$16,"")</f>
        <v/>
      </c>
      <c r="Q88" s="72">
        <f t="shared" si="4"/>
        <v>0</v>
      </c>
      <c r="R88" s="65" t="str">
        <f t="shared" si="5"/>
        <v/>
      </c>
      <c r="W88" s="71"/>
    </row>
    <row r="89" spans="2:23" ht="14.25" customHeight="1" x14ac:dyDescent="0.2">
      <c r="B89" s="74">
        <v>78</v>
      </c>
      <c r="C89" s="61"/>
      <c r="D89" s="114"/>
      <c r="E89" s="114"/>
      <c r="F89" s="112"/>
      <c r="G89" s="112"/>
      <c r="H89" s="112"/>
      <c r="I89" s="63"/>
      <c r="J89" s="115"/>
      <c r="K89" s="124" t="str">
        <f>IF(C89="","",IF(COUNTIF(#REF!,C89&amp;F89&amp;G89)&gt;1,"要確認！",VLOOKUP(C89&amp;F89&amp;G89,#REF!,9,FALSE)))</f>
        <v/>
      </c>
      <c r="L89" s="116" t="str">
        <f t="shared" si="6"/>
        <v/>
      </c>
      <c r="M89" s="118"/>
      <c r="N89" s="117"/>
      <c r="O89" s="73" t="str">
        <f>IF(I89="","",VLOOKUP(I89,設定!$B$5:$C$14,2))</f>
        <v/>
      </c>
      <c r="P89" s="73" t="str">
        <f>IF(M89="○",設定!$C$16,"")</f>
        <v/>
      </c>
      <c r="Q89" s="72">
        <f t="shared" si="4"/>
        <v>0</v>
      </c>
      <c r="R89" s="65" t="str">
        <f t="shared" si="5"/>
        <v/>
      </c>
      <c r="W89" s="71"/>
    </row>
    <row r="90" spans="2:23" ht="14.25" customHeight="1" x14ac:dyDescent="0.2">
      <c r="B90" s="74">
        <v>79</v>
      </c>
      <c r="C90" s="61"/>
      <c r="D90" s="114"/>
      <c r="E90" s="114"/>
      <c r="F90" s="112"/>
      <c r="G90" s="112"/>
      <c r="H90" s="112"/>
      <c r="I90" s="63"/>
      <c r="J90" s="115"/>
      <c r="K90" s="124" t="str">
        <f>IF(C90="","",IF(COUNTIF(#REF!,C90&amp;F90&amp;G90)&gt;1,"要確認！",VLOOKUP(C90&amp;F90&amp;G90,#REF!,9,FALSE)))</f>
        <v/>
      </c>
      <c r="L90" s="116" t="str">
        <f t="shared" si="6"/>
        <v/>
      </c>
      <c r="M90" s="118"/>
      <c r="N90" s="117"/>
      <c r="O90" s="73" t="str">
        <f>IF(I90="","",VLOOKUP(I90,設定!$B$5:$C$14,2))</f>
        <v/>
      </c>
      <c r="P90" s="73" t="str">
        <f>IF(M90="○",設定!$C$16,"")</f>
        <v/>
      </c>
      <c r="Q90" s="72">
        <f t="shared" si="4"/>
        <v>0</v>
      </c>
      <c r="R90" s="65" t="str">
        <f t="shared" si="5"/>
        <v/>
      </c>
      <c r="W90" s="71"/>
    </row>
    <row r="91" spans="2:23" ht="14.25" customHeight="1" x14ac:dyDescent="0.2">
      <c r="B91" s="74">
        <v>80</v>
      </c>
      <c r="C91" s="61"/>
      <c r="D91" s="114"/>
      <c r="E91" s="114"/>
      <c r="F91" s="112"/>
      <c r="G91" s="112"/>
      <c r="H91" s="112"/>
      <c r="I91" s="63"/>
      <c r="J91" s="115"/>
      <c r="K91" s="124" t="str">
        <f>IF(C91="","",IF(COUNTIF(#REF!,C91&amp;F91&amp;G91)&gt;1,"要確認！",VLOOKUP(C91&amp;F91&amp;G91,#REF!,9,FALSE)))</f>
        <v/>
      </c>
      <c r="L91" s="116" t="str">
        <f t="shared" si="6"/>
        <v/>
      </c>
      <c r="M91" s="118"/>
      <c r="N91" s="117"/>
      <c r="O91" s="73" t="str">
        <f>IF(I91="","",VLOOKUP(I91,設定!$B$5:$C$14,2))</f>
        <v/>
      </c>
      <c r="P91" s="73" t="str">
        <f>IF(M91="○",設定!$C$16,"")</f>
        <v/>
      </c>
      <c r="Q91" s="72">
        <f t="shared" si="4"/>
        <v>0</v>
      </c>
      <c r="R91" s="65" t="str">
        <f t="shared" si="5"/>
        <v/>
      </c>
      <c r="W91" s="71"/>
    </row>
    <row r="92" spans="2:23" ht="14.25" customHeight="1" x14ac:dyDescent="0.2">
      <c r="B92" s="74">
        <v>81</v>
      </c>
      <c r="C92" s="61"/>
      <c r="D92" s="114"/>
      <c r="E92" s="114"/>
      <c r="F92" s="112"/>
      <c r="G92" s="112"/>
      <c r="H92" s="112"/>
      <c r="I92" s="63"/>
      <c r="J92" s="115"/>
      <c r="K92" s="124" t="str">
        <f>IF(C92="","",IF(COUNTIF(#REF!,C92&amp;F92&amp;G92)&gt;1,"要確認！",VLOOKUP(C92&amp;F92&amp;G92,#REF!,9,FALSE)))</f>
        <v/>
      </c>
      <c r="L92" s="116" t="str">
        <f t="shared" si="6"/>
        <v/>
      </c>
      <c r="M92" s="118"/>
      <c r="N92" s="117"/>
      <c r="O92" s="73" t="str">
        <f>IF(I92="","",VLOOKUP(I92,設定!$B$5:$C$14,2))</f>
        <v/>
      </c>
      <c r="P92" s="73" t="str">
        <f>IF(M92="○",設定!$C$16,"")</f>
        <v/>
      </c>
      <c r="Q92" s="72">
        <f t="shared" si="4"/>
        <v>0</v>
      </c>
      <c r="R92" s="65" t="str">
        <f t="shared" si="5"/>
        <v/>
      </c>
      <c r="W92" s="71"/>
    </row>
    <row r="93" spans="2:23" ht="14.25" customHeight="1" x14ac:dyDescent="0.2">
      <c r="B93" s="74">
        <v>82</v>
      </c>
      <c r="C93" s="61"/>
      <c r="D93" s="114"/>
      <c r="E93" s="114"/>
      <c r="F93" s="112"/>
      <c r="G93" s="112"/>
      <c r="H93" s="112"/>
      <c r="I93" s="63"/>
      <c r="J93" s="115"/>
      <c r="K93" s="124" t="str">
        <f>IF(C93="","",IF(COUNTIF(#REF!,C93&amp;F93&amp;G93)&gt;1,"要確認！",VLOOKUP(C93&amp;F93&amp;G93,#REF!,9,FALSE)))</f>
        <v/>
      </c>
      <c r="L93" s="116" t="str">
        <f t="shared" si="6"/>
        <v/>
      </c>
      <c r="M93" s="118"/>
      <c r="N93" s="117"/>
      <c r="O93" s="73" t="str">
        <f>IF(I93="","",VLOOKUP(I93,設定!$B$5:$C$14,2))</f>
        <v/>
      </c>
      <c r="P93" s="73" t="str">
        <f>IF(M93="○",設定!$C$16,"")</f>
        <v/>
      </c>
      <c r="Q93" s="72">
        <f t="shared" si="4"/>
        <v>0</v>
      </c>
      <c r="R93" s="65" t="str">
        <f t="shared" si="5"/>
        <v/>
      </c>
      <c r="W93" s="71"/>
    </row>
    <row r="94" spans="2:23" ht="14.25" customHeight="1" x14ac:dyDescent="0.2">
      <c r="B94" s="74">
        <v>83</v>
      </c>
      <c r="C94" s="61"/>
      <c r="D94" s="114"/>
      <c r="E94" s="114"/>
      <c r="F94" s="112"/>
      <c r="G94" s="112"/>
      <c r="H94" s="112"/>
      <c r="I94" s="63"/>
      <c r="J94" s="115"/>
      <c r="K94" s="124" t="str">
        <f>IF(C94="","",IF(COUNTIF(#REF!,C94&amp;F94&amp;G94)&gt;1,"要確認！",VLOOKUP(C94&amp;F94&amp;G94,#REF!,9,FALSE)))</f>
        <v/>
      </c>
      <c r="L94" s="116" t="str">
        <f t="shared" si="6"/>
        <v/>
      </c>
      <c r="M94" s="118"/>
      <c r="N94" s="117"/>
      <c r="O94" s="73" t="str">
        <f>IF(I94="","",VLOOKUP(I94,設定!$B$5:$C$14,2))</f>
        <v/>
      </c>
      <c r="P94" s="73" t="str">
        <f>IF(M94="○",設定!$C$16,"")</f>
        <v/>
      </c>
      <c r="Q94" s="72">
        <f t="shared" si="4"/>
        <v>0</v>
      </c>
      <c r="R94" s="65" t="str">
        <f t="shared" si="5"/>
        <v/>
      </c>
      <c r="W94" s="71"/>
    </row>
    <row r="95" spans="2:23" ht="14.25" customHeight="1" x14ac:dyDescent="0.2">
      <c r="B95" s="74">
        <v>84</v>
      </c>
      <c r="C95" s="61"/>
      <c r="D95" s="114"/>
      <c r="E95" s="114"/>
      <c r="F95" s="112"/>
      <c r="G95" s="112"/>
      <c r="H95" s="112"/>
      <c r="I95" s="63"/>
      <c r="J95" s="115"/>
      <c r="K95" s="124" t="str">
        <f>IF(C95="","",IF(COUNTIF(#REF!,C95&amp;F95&amp;G95)&gt;1,"要確認！",VLOOKUP(C95&amp;F95&amp;G95,#REF!,9,FALSE)))</f>
        <v/>
      </c>
      <c r="L95" s="116" t="str">
        <f t="shared" si="6"/>
        <v/>
      </c>
      <c r="M95" s="118"/>
      <c r="N95" s="117"/>
      <c r="O95" s="73" t="str">
        <f>IF(I95="","",VLOOKUP(I95,設定!$B$5:$C$14,2))</f>
        <v/>
      </c>
      <c r="P95" s="73" t="str">
        <f>IF(M95="○",設定!$C$16,"")</f>
        <v/>
      </c>
      <c r="Q95" s="72">
        <f t="shared" si="4"/>
        <v>0</v>
      </c>
      <c r="R95" s="65" t="str">
        <f t="shared" si="5"/>
        <v/>
      </c>
      <c r="W95" s="71"/>
    </row>
    <row r="96" spans="2:23" ht="14.25" customHeight="1" x14ac:dyDescent="0.2">
      <c r="B96" s="74">
        <v>85</v>
      </c>
      <c r="C96" s="61"/>
      <c r="D96" s="114"/>
      <c r="E96" s="114"/>
      <c r="F96" s="112"/>
      <c r="G96" s="112"/>
      <c r="H96" s="112"/>
      <c r="I96" s="63"/>
      <c r="J96" s="115"/>
      <c r="K96" s="124" t="str">
        <f>IF(C96="","",IF(COUNTIF(#REF!,C96&amp;F96&amp;G96)&gt;1,"要確認！",VLOOKUP(C96&amp;F96&amp;G96,#REF!,9,FALSE)))</f>
        <v/>
      </c>
      <c r="L96" s="116" t="str">
        <f t="shared" si="6"/>
        <v/>
      </c>
      <c r="M96" s="118"/>
      <c r="N96" s="117"/>
      <c r="O96" s="73" t="str">
        <f>IF(I96="","",VLOOKUP(I96,設定!$B$5:$C$14,2))</f>
        <v/>
      </c>
      <c r="P96" s="73" t="str">
        <f>IF(M96="○",設定!$C$16,"")</f>
        <v/>
      </c>
      <c r="Q96" s="72">
        <f t="shared" si="4"/>
        <v>0</v>
      </c>
      <c r="R96" s="65" t="str">
        <f t="shared" si="5"/>
        <v/>
      </c>
      <c r="W96" s="71"/>
    </row>
    <row r="97" spans="2:23" ht="14.25" customHeight="1" x14ac:dyDescent="0.2">
      <c r="B97" s="74">
        <v>86</v>
      </c>
      <c r="C97" s="61"/>
      <c r="D97" s="114"/>
      <c r="E97" s="114"/>
      <c r="F97" s="112"/>
      <c r="G97" s="112"/>
      <c r="H97" s="112"/>
      <c r="I97" s="63"/>
      <c r="J97" s="115"/>
      <c r="K97" s="124" t="str">
        <f>IF(C97="","",IF(COUNTIF(#REF!,C97&amp;F97&amp;G97)&gt;1,"要確認！",VLOOKUP(C97&amp;F97&amp;G97,#REF!,9,FALSE)))</f>
        <v/>
      </c>
      <c r="L97" s="116" t="str">
        <f t="shared" si="6"/>
        <v/>
      </c>
      <c r="M97" s="118"/>
      <c r="N97" s="117"/>
      <c r="O97" s="73" t="str">
        <f>IF(I97="","",VLOOKUP(I97,設定!$B$5:$C$14,2))</f>
        <v/>
      </c>
      <c r="P97" s="73" t="str">
        <f>IF(M97="○",設定!$C$16,"")</f>
        <v/>
      </c>
      <c r="Q97" s="72">
        <f t="shared" si="4"/>
        <v>0</v>
      </c>
      <c r="R97" s="65" t="str">
        <f t="shared" si="5"/>
        <v/>
      </c>
      <c r="W97" s="71"/>
    </row>
    <row r="98" spans="2:23" ht="14.25" customHeight="1" x14ac:dyDescent="0.2">
      <c r="B98" s="74">
        <v>87</v>
      </c>
      <c r="C98" s="61"/>
      <c r="D98" s="114"/>
      <c r="E98" s="114"/>
      <c r="F98" s="112"/>
      <c r="G98" s="112"/>
      <c r="H98" s="112"/>
      <c r="I98" s="63"/>
      <c r="J98" s="115"/>
      <c r="K98" s="124" t="str">
        <f>IF(C98="","",IF(COUNTIF(#REF!,C98&amp;F98&amp;G98)&gt;1,"要確認！",VLOOKUP(C98&amp;F98&amp;G98,#REF!,9,FALSE)))</f>
        <v/>
      </c>
      <c r="L98" s="116" t="str">
        <f t="shared" si="6"/>
        <v/>
      </c>
      <c r="M98" s="118"/>
      <c r="N98" s="117"/>
      <c r="O98" s="73" t="str">
        <f>IF(I98="","",VLOOKUP(I98,設定!$B$5:$C$14,2))</f>
        <v/>
      </c>
      <c r="P98" s="73" t="str">
        <f>IF(M98="○",設定!$C$16,"")</f>
        <v/>
      </c>
      <c r="Q98" s="72">
        <f t="shared" si="4"/>
        <v>0</v>
      </c>
      <c r="R98" s="65" t="str">
        <f t="shared" si="5"/>
        <v/>
      </c>
      <c r="W98" s="71"/>
    </row>
    <row r="99" spans="2:23" ht="14.25" customHeight="1" x14ac:dyDescent="0.2">
      <c r="B99" s="74">
        <v>88</v>
      </c>
      <c r="C99" s="61"/>
      <c r="D99" s="114"/>
      <c r="E99" s="114"/>
      <c r="F99" s="112"/>
      <c r="G99" s="112"/>
      <c r="H99" s="112"/>
      <c r="I99" s="63"/>
      <c r="J99" s="115"/>
      <c r="K99" s="124" t="str">
        <f>IF(C99="","",IF(COUNTIF(#REF!,C99&amp;F99&amp;G99)&gt;1,"要確認！",VLOOKUP(C99&amp;F99&amp;G99,#REF!,9,FALSE)))</f>
        <v/>
      </c>
      <c r="L99" s="116" t="str">
        <f t="shared" si="6"/>
        <v/>
      </c>
      <c r="M99" s="118"/>
      <c r="N99" s="117"/>
      <c r="O99" s="73" t="str">
        <f>IF(I99="","",VLOOKUP(I99,設定!$B$5:$C$14,2))</f>
        <v/>
      </c>
      <c r="P99" s="73" t="str">
        <f>IF(M99="○",設定!$C$16,"")</f>
        <v/>
      </c>
      <c r="Q99" s="72">
        <f t="shared" si="4"/>
        <v>0</v>
      </c>
      <c r="R99" s="65" t="str">
        <f t="shared" si="5"/>
        <v/>
      </c>
      <c r="W99" s="71"/>
    </row>
    <row r="100" spans="2:23" ht="14.25" customHeight="1" x14ac:dyDescent="0.2">
      <c r="B100" s="74">
        <v>89</v>
      </c>
      <c r="C100" s="61"/>
      <c r="D100" s="114"/>
      <c r="E100" s="114"/>
      <c r="F100" s="112"/>
      <c r="G100" s="112"/>
      <c r="H100" s="112"/>
      <c r="I100" s="63"/>
      <c r="J100" s="115"/>
      <c r="K100" s="124" t="str">
        <f>IF(C100="","",IF(COUNTIF(#REF!,C100&amp;F100&amp;G100)&gt;1,"要確認！",VLOOKUP(C100&amp;F100&amp;G100,#REF!,9,FALSE)))</f>
        <v/>
      </c>
      <c r="L100" s="116" t="str">
        <f t="shared" si="6"/>
        <v/>
      </c>
      <c r="M100" s="118"/>
      <c r="N100" s="117"/>
      <c r="O100" s="73" t="str">
        <f>IF(I100="","",VLOOKUP(I100,設定!$B$5:$C$14,2))</f>
        <v/>
      </c>
      <c r="P100" s="73" t="str">
        <f>IF(M100="○",設定!$C$16,"")</f>
        <v/>
      </c>
      <c r="Q100" s="72">
        <f t="shared" si="4"/>
        <v>0</v>
      </c>
      <c r="R100" s="65" t="str">
        <f t="shared" si="5"/>
        <v/>
      </c>
      <c r="W100" s="71"/>
    </row>
    <row r="101" spans="2:23" ht="14.25" customHeight="1" x14ac:dyDescent="0.2">
      <c r="B101" s="74">
        <v>90</v>
      </c>
      <c r="C101" s="61"/>
      <c r="D101" s="114"/>
      <c r="E101" s="114"/>
      <c r="F101" s="112"/>
      <c r="G101" s="112"/>
      <c r="H101" s="112"/>
      <c r="I101" s="63"/>
      <c r="J101" s="115"/>
      <c r="K101" s="124" t="str">
        <f>IF(C101="","",IF(COUNTIF(#REF!,C101&amp;F101&amp;G101)&gt;1,"要確認！",VLOOKUP(C101&amp;F101&amp;G101,#REF!,9,FALSE)))</f>
        <v/>
      </c>
      <c r="L101" s="116" t="str">
        <f t="shared" si="6"/>
        <v/>
      </c>
      <c r="M101" s="118"/>
      <c r="N101" s="117"/>
      <c r="O101" s="73" t="str">
        <f>IF(I101="","",VLOOKUP(I101,設定!$B$5:$C$14,2))</f>
        <v/>
      </c>
      <c r="P101" s="73" t="str">
        <f>IF(M101="○",設定!$C$16,"")</f>
        <v/>
      </c>
      <c r="Q101" s="72">
        <f t="shared" si="4"/>
        <v>0</v>
      </c>
      <c r="R101" s="65" t="str">
        <f t="shared" si="5"/>
        <v/>
      </c>
      <c r="W101" s="71"/>
    </row>
    <row r="102" spans="2:23" ht="14.25" customHeight="1" x14ac:dyDescent="0.2">
      <c r="B102" s="74">
        <v>91</v>
      </c>
      <c r="C102" s="61"/>
      <c r="D102" s="114"/>
      <c r="E102" s="114"/>
      <c r="F102" s="112"/>
      <c r="G102" s="112"/>
      <c r="H102" s="112"/>
      <c r="I102" s="63"/>
      <c r="J102" s="115"/>
      <c r="K102" s="124" t="str">
        <f>IF(C102="","",IF(COUNTIF(#REF!,C102&amp;F102&amp;G102)&gt;1,"要確認！",VLOOKUP(C102&amp;F102&amp;G102,#REF!,9,FALSE)))</f>
        <v/>
      </c>
      <c r="L102" s="116" t="str">
        <f t="shared" si="6"/>
        <v/>
      </c>
      <c r="M102" s="118"/>
      <c r="N102" s="117"/>
      <c r="O102" s="73" t="str">
        <f>IF(I102="","",VLOOKUP(I102,設定!$B$5:$C$14,2))</f>
        <v/>
      </c>
      <c r="P102" s="73" t="str">
        <f>IF(M102="○",設定!$C$16,"")</f>
        <v/>
      </c>
      <c r="Q102" s="72">
        <f t="shared" si="4"/>
        <v>0</v>
      </c>
      <c r="R102" s="65" t="str">
        <f t="shared" si="5"/>
        <v/>
      </c>
      <c r="W102" s="71"/>
    </row>
    <row r="103" spans="2:23" ht="14.25" customHeight="1" x14ac:dyDescent="0.2">
      <c r="B103" s="74">
        <v>92</v>
      </c>
      <c r="C103" s="61"/>
      <c r="D103" s="114"/>
      <c r="E103" s="114"/>
      <c r="F103" s="112"/>
      <c r="G103" s="112"/>
      <c r="H103" s="112"/>
      <c r="I103" s="63"/>
      <c r="J103" s="115"/>
      <c r="K103" s="124" t="str">
        <f>IF(C103="","",IF(COUNTIF(#REF!,C103&amp;F103&amp;G103)&gt;1,"要確認！",VLOOKUP(C103&amp;F103&amp;G103,#REF!,9,FALSE)))</f>
        <v/>
      </c>
      <c r="L103" s="116" t="str">
        <f t="shared" si="6"/>
        <v/>
      </c>
      <c r="M103" s="118"/>
      <c r="N103" s="117"/>
      <c r="O103" s="73" t="str">
        <f>IF(I103="","",VLOOKUP(I103,設定!$B$5:$C$14,2))</f>
        <v/>
      </c>
      <c r="P103" s="73" t="str">
        <f>IF(M103="○",設定!$C$16,"")</f>
        <v/>
      </c>
      <c r="Q103" s="72">
        <f t="shared" si="4"/>
        <v>0</v>
      </c>
      <c r="R103" s="65" t="str">
        <f t="shared" si="5"/>
        <v/>
      </c>
      <c r="W103" s="71"/>
    </row>
    <row r="104" spans="2:23" ht="14.25" customHeight="1" x14ac:dyDescent="0.2">
      <c r="B104" s="74">
        <v>93</v>
      </c>
      <c r="C104" s="61"/>
      <c r="D104" s="114"/>
      <c r="E104" s="114"/>
      <c r="F104" s="112"/>
      <c r="G104" s="112"/>
      <c r="H104" s="112"/>
      <c r="I104" s="63"/>
      <c r="J104" s="115"/>
      <c r="K104" s="124" t="str">
        <f>IF(C104="","",IF(COUNTIF(#REF!,C104&amp;F104&amp;G104)&gt;1,"要確認！",VLOOKUP(C104&amp;F104&amp;G104,#REF!,9,FALSE)))</f>
        <v/>
      </c>
      <c r="L104" s="116" t="str">
        <f t="shared" si="6"/>
        <v/>
      </c>
      <c r="M104" s="118"/>
      <c r="N104" s="117"/>
      <c r="O104" s="73" t="str">
        <f>IF(I104="","",VLOOKUP(I104,設定!$B$5:$C$14,2))</f>
        <v/>
      </c>
      <c r="P104" s="73" t="str">
        <f>IF(M104="○",設定!$C$16,"")</f>
        <v/>
      </c>
      <c r="Q104" s="72">
        <f t="shared" si="4"/>
        <v>0</v>
      </c>
      <c r="R104" s="65" t="str">
        <f t="shared" si="5"/>
        <v/>
      </c>
      <c r="W104" s="71"/>
    </row>
    <row r="105" spans="2:23" ht="14.25" customHeight="1" x14ac:dyDescent="0.2">
      <c r="B105" s="74">
        <v>94</v>
      </c>
      <c r="C105" s="61"/>
      <c r="D105" s="114"/>
      <c r="E105" s="114"/>
      <c r="F105" s="112"/>
      <c r="G105" s="112"/>
      <c r="H105" s="112"/>
      <c r="I105" s="63"/>
      <c r="J105" s="115"/>
      <c r="K105" s="124" t="str">
        <f>IF(C105="","",IF(COUNTIF(#REF!,C105&amp;F105&amp;G105)&gt;1,"要確認！",VLOOKUP(C105&amp;F105&amp;G105,#REF!,9,FALSE)))</f>
        <v/>
      </c>
      <c r="L105" s="116" t="str">
        <f t="shared" si="6"/>
        <v/>
      </c>
      <c r="M105" s="118"/>
      <c r="N105" s="117"/>
      <c r="O105" s="73" t="str">
        <f>IF(I105="","",VLOOKUP(I105,設定!$B$5:$C$14,2))</f>
        <v/>
      </c>
      <c r="P105" s="73" t="str">
        <f>IF(M105="○",設定!$C$16,"")</f>
        <v/>
      </c>
      <c r="Q105" s="72">
        <f t="shared" si="4"/>
        <v>0</v>
      </c>
      <c r="R105" s="65" t="str">
        <f t="shared" si="5"/>
        <v/>
      </c>
      <c r="W105" s="71"/>
    </row>
    <row r="106" spans="2:23" ht="14.25" customHeight="1" x14ac:dyDescent="0.2">
      <c r="B106" s="74">
        <v>95</v>
      </c>
      <c r="C106" s="61"/>
      <c r="D106" s="114"/>
      <c r="E106" s="114"/>
      <c r="F106" s="112"/>
      <c r="G106" s="112"/>
      <c r="H106" s="112"/>
      <c r="I106" s="63"/>
      <c r="J106" s="115"/>
      <c r="K106" s="124" t="str">
        <f>IF(C106="","",IF(COUNTIF(#REF!,C106&amp;F106&amp;G106)&gt;1,"要確認！",VLOOKUP(C106&amp;F106&amp;G106,#REF!,9,FALSE)))</f>
        <v/>
      </c>
      <c r="L106" s="116" t="str">
        <f t="shared" si="6"/>
        <v/>
      </c>
      <c r="M106" s="118"/>
      <c r="N106" s="117"/>
      <c r="O106" s="73" t="str">
        <f>IF(I106="","",VLOOKUP(I106,設定!$B$5:$C$14,2))</f>
        <v/>
      </c>
      <c r="P106" s="73" t="str">
        <f>IF(M106="○",設定!$C$16,"")</f>
        <v/>
      </c>
      <c r="Q106" s="72">
        <f t="shared" si="4"/>
        <v>0</v>
      </c>
      <c r="R106" s="65" t="str">
        <f t="shared" si="5"/>
        <v/>
      </c>
      <c r="W106" s="71"/>
    </row>
    <row r="107" spans="2:23" ht="14.25" customHeight="1" x14ac:dyDescent="0.2">
      <c r="B107" s="74">
        <v>96</v>
      </c>
      <c r="C107" s="61"/>
      <c r="D107" s="114"/>
      <c r="E107" s="114"/>
      <c r="F107" s="112"/>
      <c r="G107" s="112"/>
      <c r="H107" s="112"/>
      <c r="I107" s="63"/>
      <c r="J107" s="115"/>
      <c r="K107" s="124" t="str">
        <f>IF(C107="","",IF(COUNTIF(#REF!,C107&amp;F107&amp;G107)&gt;1,"要確認！",VLOOKUP(C107&amp;F107&amp;G107,#REF!,9,FALSE)))</f>
        <v/>
      </c>
      <c r="L107" s="116" t="str">
        <f t="shared" si="6"/>
        <v/>
      </c>
      <c r="M107" s="118"/>
      <c r="N107" s="117"/>
      <c r="O107" s="73" t="str">
        <f>IF(I107="","",VLOOKUP(I107,設定!$B$5:$C$14,2))</f>
        <v/>
      </c>
      <c r="P107" s="73" t="str">
        <f>IF(M107="○",設定!$C$16,"")</f>
        <v/>
      </c>
      <c r="Q107" s="72">
        <f t="shared" si="4"/>
        <v>0</v>
      </c>
      <c r="R107" s="65" t="str">
        <f t="shared" si="5"/>
        <v/>
      </c>
      <c r="W107" s="71"/>
    </row>
    <row r="108" spans="2:23" ht="14.25" customHeight="1" x14ac:dyDescent="0.2">
      <c r="B108" s="74">
        <v>97</v>
      </c>
      <c r="C108" s="61"/>
      <c r="D108" s="114"/>
      <c r="E108" s="114"/>
      <c r="F108" s="112"/>
      <c r="G108" s="112"/>
      <c r="H108" s="112"/>
      <c r="I108" s="63"/>
      <c r="J108" s="115"/>
      <c r="K108" s="124" t="str">
        <f>IF(C108="","",IF(COUNTIF(#REF!,C108&amp;F108&amp;G108)&gt;1,"要確認！",VLOOKUP(C108&amp;F108&amp;G108,#REF!,9,FALSE)))</f>
        <v/>
      </c>
      <c r="L108" s="116" t="str">
        <f t="shared" si="6"/>
        <v/>
      </c>
      <c r="M108" s="118"/>
      <c r="N108" s="117"/>
      <c r="O108" s="73" t="str">
        <f>IF(I108="","",VLOOKUP(I108,設定!$B$5:$C$14,2))</f>
        <v/>
      </c>
      <c r="P108" s="73" t="str">
        <f>IF(M108="○",設定!$C$16,"")</f>
        <v/>
      </c>
      <c r="Q108" s="72">
        <f t="shared" si="4"/>
        <v>0</v>
      </c>
      <c r="R108" s="65" t="str">
        <f t="shared" si="5"/>
        <v/>
      </c>
      <c r="W108" s="71"/>
    </row>
    <row r="109" spans="2:23" ht="14.25" customHeight="1" x14ac:dyDescent="0.2">
      <c r="B109" s="74">
        <v>98</v>
      </c>
      <c r="C109" s="61"/>
      <c r="D109" s="114"/>
      <c r="E109" s="114"/>
      <c r="F109" s="112"/>
      <c r="G109" s="112"/>
      <c r="H109" s="112"/>
      <c r="I109" s="63"/>
      <c r="J109" s="115"/>
      <c r="K109" s="124" t="str">
        <f>IF(C109="","",IF(COUNTIF(#REF!,C109&amp;F109&amp;G109)&gt;1,"要確認！",VLOOKUP(C109&amp;F109&amp;G109,#REF!,9,FALSE)))</f>
        <v/>
      </c>
      <c r="L109" s="116" t="str">
        <f t="shared" si="6"/>
        <v/>
      </c>
      <c r="M109" s="118"/>
      <c r="N109" s="117"/>
      <c r="O109" s="73" t="str">
        <f>IF(I109="","",VLOOKUP(I109,設定!$B$5:$C$14,2))</f>
        <v/>
      </c>
      <c r="P109" s="73" t="str">
        <f>IF(M109="○",設定!$C$16,"")</f>
        <v/>
      </c>
      <c r="Q109" s="72">
        <f t="shared" si="4"/>
        <v>0</v>
      </c>
      <c r="R109" s="65" t="str">
        <f t="shared" si="5"/>
        <v/>
      </c>
      <c r="W109" s="71"/>
    </row>
    <row r="110" spans="2:23" ht="14.25" customHeight="1" x14ac:dyDescent="0.2">
      <c r="B110" s="74">
        <v>99</v>
      </c>
      <c r="C110" s="61"/>
      <c r="D110" s="114"/>
      <c r="E110" s="114"/>
      <c r="F110" s="112"/>
      <c r="G110" s="112"/>
      <c r="H110" s="112"/>
      <c r="I110" s="63"/>
      <c r="J110" s="115"/>
      <c r="K110" s="124" t="str">
        <f>IF(C110="","",IF(COUNTIF(#REF!,C110&amp;F110&amp;G110)&gt;1,"要確認！",VLOOKUP(C110&amp;F110&amp;G110,#REF!,9,FALSE)))</f>
        <v/>
      </c>
      <c r="L110" s="116" t="str">
        <f t="shared" si="6"/>
        <v/>
      </c>
      <c r="M110" s="118"/>
      <c r="N110" s="117"/>
      <c r="O110" s="73" t="str">
        <f>IF(I110="","",VLOOKUP(I110,設定!$B$5:$C$14,2))</f>
        <v/>
      </c>
      <c r="P110" s="73" t="str">
        <f>IF(M110="○",設定!$C$16,"")</f>
        <v/>
      </c>
      <c r="Q110" s="72">
        <f t="shared" si="4"/>
        <v>0</v>
      </c>
      <c r="R110" s="65" t="str">
        <f t="shared" si="5"/>
        <v/>
      </c>
      <c r="W110" s="71"/>
    </row>
    <row r="111" spans="2:23" ht="14.25" customHeight="1" x14ac:dyDescent="0.2">
      <c r="B111" s="74">
        <v>100</v>
      </c>
      <c r="C111" s="61"/>
      <c r="D111" s="114"/>
      <c r="E111" s="114"/>
      <c r="F111" s="112"/>
      <c r="G111" s="112"/>
      <c r="H111" s="112"/>
      <c r="I111" s="63"/>
      <c r="J111" s="115"/>
      <c r="K111" s="124" t="str">
        <f>IF(C111="","",IF(COUNTIF(#REF!,C111&amp;F111&amp;G111)&gt;1,"要確認！",VLOOKUP(C111&amp;F111&amp;G111,#REF!,9,FALSE)))</f>
        <v/>
      </c>
      <c r="L111" s="116" t="str">
        <f t="shared" si="6"/>
        <v/>
      </c>
      <c r="M111" s="118"/>
      <c r="N111" s="117"/>
      <c r="O111" s="73" t="str">
        <f>IF(I111="","",VLOOKUP(I111,設定!$B$5:$C$14,2))</f>
        <v/>
      </c>
      <c r="P111" s="73" t="str">
        <f>IF(M111="○",設定!$C$16,"")</f>
        <v/>
      </c>
      <c r="Q111" s="72">
        <f t="shared" si="4"/>
        <v>0</v>
      </c>
      <c r="R111" s="65" t="str">
        <f t="shared" si="5"/>
        <v/>
      </c>
      <c r="W111" s="71"/>
    </row>
    <row r="112" spans="2:23" ht="14.25" customHeight="1" x14ac:dyDescent="0.2">
      <c r="B112" s="74">
        <v>101</v>
      </c>
      <c r="C112" s="61"/>
      <c r="D112" s="114"/>
      <c r="E112" s="114"/>
      <c r="F112" s="112"/>
      <c r="G112" s="112"/>
      <c r="H112" s="112"/>
      <c r="I112" s="63"/>
      <c r="J112" s="115"/>
      <c r="K112" s="124" t="str">
        <f>IF(C112="","",IF(COUNTIF(#REF!,C112&amp;F112&amp;G112)&gt;1,"要確認！",VLOOKUP(C112&amp;F112&amp;G112,#REF!,9,FALSE)))</f>
        <v/>
      </c>
      <c r="L112" s="116" t="str">
        <f t="shared" si="6"/>
        <v/>
      </c>
      <c r="M112" s="118"/>
      <c r="N112" s="117"/>
      <c r="O112" s="73" t="str">
        <f>IF(I112="","",VLOOKUP(I112,設定!$B$5:$C$14,2))</f>
        <v/>
      </c>
      <c r="P112" s="73" t="str">
        <f>IF(M112="○",設定!$C$16,"")</f>
        <v/>
      </c>
      <c r="Q112" s="72">
        <f t="shared" si="4"/>
        <v>0</v>
      </c>
      <c r="R112" s="65" t="str">
        <f t="shared" si="5"/>
        <v/>
      </c>
      <c r="W112" s="71"/>
    </row>
    <row r="113" spans="2:23" ht="14.25" customHeight="1" x14ac:dyDescent="0.2">
      <c r="B113" s="74">
        <v>102</v>
      </c>
      <c r="C113" s="61"/>
      <c r="D113" s="114"/>
      <c r="E113" s="114"/>
      <c r="F113" s="112"/>
      <c r="G113" s="112"/>
      <c r="H113" s="112"/>
      <c r="I113" s="63"/>
      <c r="J113" s="115"/>
      <c r="K113" s="124" t="str">
        <f>IF(C113="","",IF(COUNTIF(#REF!,C113&amp;F113&amp;G113)&gt;1,"要確認！",VLOOKUP(C113&amp;F113&amp;G113,#REF!,9,FALSE)))</f>
        <v/>
      </c>
      <c r="L113" s="116" t="str">
        <f t="shared" si="6"/>
        <v/>
      </c>
      <c r="M113" s="118"/>
      <c r="N113" s="117"/>
      <c r="O113" s="73" t="str">
        <f>IF(I113="","",VLOOKUP(I113,設定!$B$5:$C$14,2))</f>
        <v/>
      </c>
      <c r="P113" s="73" t="str">
        <f>IF(M113="○",設定!$C$16,"")</f>
        <v/>
      </c>
      <c r="Q113" s="72">
        <f t="shared" si="4"/>
        <v>0</v>
      </c>
      <c r="R113" s="65" t="str">
        <f t="shared" si="5"/>
        <v/>
      </c>
      <c r="W113" s="71"/>
    </row>
    <row r="114" spans="2:23" ht="14.25" customHeight="1" x14ac:dyDescent="0.2">
      <c r="B114" s="74">
        <v>103</v>
      </c>
      <c r="C114" s="61"/>
      <c r="D114" s="114"/>
      <c r="E114" s="114"/>
      <c r="F114" s="112"/>
      <c r="G114" s="112"/>
      <c r="H114" s="112"/>
      <c r="I114" s="63"/>
      <c r="J114" s="115"/>
      <c r="K114" s="124" t="str">
        <f>IF(C114="","",IF(COUNTIF(#REF!,C114&amp;F114&amp;G114)&gt;1,"要確認！",VLOOKUP(C114&amp;F114&amp;G114,#REF!,9,FALSE)))</f>
        <v/>
      </c>
      <c r="L114" s="116" t="str">
        <f t="shared" si="6"/>
        <v/>
      </c>
      <c r="M114" s="118"/>
      <c r="N114" s="117"/>
      <c r="O114" s="73" t="str">
        <f>IF(I114="","",VLOOKUP(I114,設定!$B$5:$C$14,2))</f>
        <v/>
      </c>
      <c r="P114" s="73" t="str">
        <f>IF(M114="○",設定!$C$16,"")</f>
        <v/>
      </c>
      <c r="Q114" s="72">
        <f t="shared" si="4"/>
        <v>0</v>
      </c>
      <c r="R114" s="65" t="str">
        <f t="shared" si="5"/>
        <v/>
      </c>
      <c r="W114" s="71"/>
    </row>
    <row r="115" spans="2:23" ht="14.25" customHeight="1" x14ac:dyDescent="0.2">
      <c r="B115" s="74">
        <v>104</v>
      </c>
      <c r="C115" s="61"/>
      <c r="D115" s="114"/>
      <c r="E115" s="114"/>
      <c r="F115" s="112"/>
      <c r="G115" s="112"/>
      <c r="H115" s="112"/>
      <c r="I115" s="63"/>
      <c r="J115" s="115"/>
      <c r="K115" s="124" t="str">
        <f>IF(C115="","",IF(COUNTIF(#REF!,C115&amp;F115&amp;G115)&gt;1,"要確認！",VLOOKUP(C115&amp;F115&amp;G115,#REF!,9,FALSE)))</f>
        <v/>
      </c>
      <c r="L115" s="116" t="str">
        <f t="shared" si="6"/>
        <v/>
      </c>
      <c r="M115" s="118"/>
      <c r="N115" s="117"/>
      <c r="O115" s="73" t="str">
        <f>IF(I115="","",VLOOKUP(I115,設定!$B$5:$C$14,2))</f>
        <v/>
      </c>
      <c r="P115" s="73" t="str">
        <f>IF(M115="○",設定!$C$16,"")</f>
        <v/>
      </c>
      <c r="Q115" s="72">
        <f t="shared" si="4"/>
        <v>0</v>
      </c>
      <c r="R115" s="65" t="str">
        <f t="shared" si="5"/>
        <v/>
      </c>
      <c r="W115" s="71"/>
    </row>
    <row r="116" spans="2:23" ht="14.25" customHeight="1" x14ac:dyDescent="0.2">
      <c r="B116" s="74">
        <v>105</v>
      </c>
      <c r="C116" s="61"/>
      <c r="D116" s="114"/>
      <c r="E116" s="114"/>
      <c r="F116" s="112"/>
      <c r="G116" s="112"/>
      <c r="H116" s="112"/>
      <c r="I116" s="63"/>
      <c r="J116" s="115"/>
      <c r="K116" s="124" t="str">
        <f>IF(C116="","",IF(COUNTIF(#REF!,C116&amp;F116&amp;G116)&gt;1,"要確認！",VLOOKUP(C116&amp;F116&amp;G116,#REF!,9,FALSE)))</f>
        <v/>
      </c>
      <c r="L116" s="116" t="str">
        <f t="shared" si="6"/>
        <v/>
      </c>
      <c r="M116" s="118"/>
      <c r="N116" s="117"/>
      <c r="O116" s="73" t="str">
        <f>IF(I116="","",VLOOKUP(I116,設定!$B$5:$C$14,2))</f>
        <v/>
      </c>
      <c r="P116" s="73" t="str">
        <f>IF(M116="○",設定!$C$16,"")</f>
        <v/>
      </c>
      <c r="Q116" s="72">
        <f t="shared" si="4"/>
        <v>0</v>
      </c>
      <c r="R116" s="65" t="str">
        <f t="shared" si="5"/>
        <v/>
      </c>
      <c r="W116" s="71"/>
    </row>
    <row r="117" spans="2:23" ht="14.25" customHeight="1" x14ac:dyDescent="0.2">
      <c r="B117" s="74">
        <v>106</v>
      </c>
      <c r="C117" s="61"/>
      <c r="D117" s="114"/>
      <c r="E117" s="114"/>
      <c r="F117" s="112"/>
      <c r="G117" s="112"/>
      <c r="H117" s="112"/>
      <c r="I117" s="63"/>
      <c r="J117" s="115"/>
      <c r="K117" s="124" t="str">
        <f>IF(C117="","",IF(COUNTIF(#REF!,C117&amp;F117&amp;G117)&gt;1,"要確認！",VLOOKUP(C117&amp;F117&amp;G117,#REF!,9,FALSE)))</f>
        <v/>
      </c>
      <c r="L117" s="116" t="str">
        <f t="shared" si="6"/>
        <v/>
      </c>
      <c r="M117" s="118"/>
      <c r="N117" s="117"/>
      <c r="O117" s="73" t="str">
        <f>IF(I117="","",VLOOKUP(I117,設定!$B$5:$C$14,2))</f>
        <v/>
      </c>
      <c r="P117" s="73" t="str">
        <f>IF(M117="○",設定!$C$16,"")</f>
        <v/>
      </c>
      <c r="Q117" s="72">
        <f t="shared" si="4"/>
        <v>0</v>
      </c>
      <c r="R117" s="65" t="str">
        <f t="shared" si="5"/>
        <v/>
      </c>
      <c r="W117" s="71"/>
    </row>
    <row r="118" spans="2:23" ht="14.25" customHeight="1" x14ac:dyDescent="0.2">
      <c r="B118" s="74">
        <v>107</v>
      </c>
      <c r="C118" s="61"/>
      <c r="D118" s="114"/>
      <c r="E118" s="114"/>
      <c r="F118" s="112"/>
      <c r="G118" s="112"/>
      <c r="H118" s="112"/>
      <c r="I118" s="63"/>
      <c r="J118" s="115"/>
      <c r="K118" s="124" t="str">
        <f>IF(C118="","",IF(COUNTIF(#REF!,C118&amp;F118&amp;G118)&gt;1,"要確認！",VLOOKUP(C118&amp;F118&amp;G118,#REF!,9,FALSE)))</f>
        <v/>
      </c>
      <c r="L118" s="116" t="str">
        <f t="shared" si="6"/>
        <v/>
      </c>
      <c r="M118" s="118"/>
      <c r="N118" s="117"/>
      <c r="O118" s="73" t="str">
        <f>IF(I118="","",VLOOKUP(I118,設定!$B$5:$C$14,2))</f>
        <v/>
      </c>
      <c r="P118" s="73" t="str">
        <f>IF(M118="○",設定!$C$16,"")</f>
        <v/>
      </c>
      <c r="Q118" s="72">
        <f t="shared" si="4"/>
        <v>0</v>
      </c>
      <c r="R118" s="65" t="str">
        <f t="shared" si="5"/>
        <v/>
      </c>
      <c r="W118" s="71"/>
    </row>
    <row r="119" spans="2:23" ht="14.25" customHeight="1" x14ac:dyDescent="0.2">
      <c r="B119" s="74">
        <v>108</v>
      </c>
      <c r="C119" s="61"/>
      <c r="D119" s="114"/>
      <c r="E119" s="114"/>
      <c r="F119" s="112"/>
      <c r="G119" s="112"/>
      <c r="H119" s="112"/>
      <c r="I119" s="63"/>
      <c r="J119" s="115"/>
      <c r="K119" s="124" t="str">
        <f>IF(C119="","",IF(COUNTIF(#REF!,C119&amp;F119&amp;G119)&gt;1,"要確認！",VLOOKUP(C119&amp;F119&amp;G119,#REF!,9,FALSE)))</f>
        <v/>
      </c>
      <c r="L119" s="116" t="str">
        <f t="shared" si="6"/>
        <v/>
      </c>
      <c r="M119" s="118"/>
      <c r="N119" s="117"/>
      <c r="O119" s="73" t="str">
        <f>IF(I119="","",VLOOKUP(I119,設定!$B$5:$C$14,2))</f>
        <v/>
      </c>
      <c r="P119" s="73" t="str">
        <f>IF(M119="○",設定!$C$16,"")</f>
        <v/>
      </c>
      <c r="Q119" s="72">
        <f t="shared" si="4"/>
        <v>0</v>
      </c>
      <c r="R119" s="65" t="str">
        <f t="shared" si="5"/>
        <v/>
      </c>
      <c r="W119" s="71"/>
    </row>
    <row r="120" spans="2:23" ht="14.25" customHeight="1" x14ac:dyDescent="0.2">
      <c r="B120" s="74">
        <v>109</v>
      </c>
      <c r="C120" s="61"/>
      <c r="D120" s="114"/>
      <c r="E120" s="114"/>
      <c r="F120" s="112"/>
      <c r="G120" s="112"/>
      <c r="H120" s="112"/>
      <c r="I120" s="63"/>
      <c r="J120" s="115"/>
      <c r="K120" s="124" t="str">
        <f>IF(C120="","",IF(COUNTIF(#REF!,C120&amp;F120&amp;G120)&gt;1,"要確認！",VLOOKUP(C120&amp;F120&amp;G120,#REF!,9,FALSE)))</f>
        <v/>
      </c>
      <c r="L120" s="116" t="str">
        <f t="shared" si="6"/>
        <v/>
      </c>
      <c r="M120" s="118"/>
      <c r="N120" s="117"/>
      <c r="O120" s="73" t="str">
        <f>IF(I120="","",VLOOKUP(I120,設定!$B$5:$C$14,2))</f>
        <v/>
      </c>
      <c r="P120" s="73" t="str">
        <f>IF(M120="○",設定!$C$16,"")</f>
        <v/>
      </c>
      <c r="Q120" s="72">
        <f t="shared" si="4"/>
        <v>0</v>
      </c>
      <c r="R120" s="65" t="str">
        <f t="shared" si="5"/>
        <v/>
      </c>
      <c r="W120" s="71"/>
    </row>
    <row r="121" spans="2:23" ht="14.25" customHeight="1" x14ac:dyDescent="0.2">
      <c r="B121" s="74">
        <v>110</v>
      </c>
      <c r="C121" s="61"/>
      <c r="D121" s="114"/>
      <c r="E121" s="114"/>
      <c r="F121" s="112"/>
      <c r="G121" s="112"/>
      <c r="H121" s="112"/>
      <c r="I121" s="63"/>
      <c r="J121" s="115"/>
      <c r="K121" s="124" t="str">
        <f>IF(C121="","",IF(COUNTIF(#REF!,C121&amp;F121&amp;G121)&gt;1,"要確認！",VLOOKUP(C121&amp;F121&amp;G121,#REF!,9,FALSE)))</f>
        <v/>
      </c>
      <c r="L121" s="116" t="str">
        <f t="shared" si="6"/>
        <v/>
      </c>
      <c r="M121" s="118"/>
      <c r="N121" s="117"/>
      <c r="O121" s="73" t="str">
        <f>IF(I121="","",VLOOKUP(I121,設定!$B$5:$C$14,2))</f>
        <v/>
      </c>
      <c r="P121" s="73" t="str">
        <f>IF(M121="○",設定!$C$16,"")</f>
        <v/>
      </c>
      <c r="Q121" s="72">
        <f t="shared" si="4"/>
        <v>0</v>
      </c>
      <c r="R121" s="65" t="str">
        <f t="shared" si="5"/>
        <v/>
      </c>
      <c r="W121" s="71"/>
    </row>
    <row r="122" spans="2:23" ht="14.25" customHeight="1" x14ac:dyDescent="0.2">
      <c r="B122" s="74">
        <v>111</v>
      </c>
      <c r="C122" s="61"/>
      <c r="D122" s="114"/>
      <c r="E122" s="114"/>
      <c r="F122" s="112"/>
      <c r="G122" s="112"/>
      <c r="H122" s="112"/>
      <c r="I122" s="63"/>
      <c r="J122" s="115"/>
      <c r="K122" s="124" t="str">
        <f>IF(C122="","",IF(COUNTIF(#REF!,C122&amp;F122&amp;G122)&gt;1,"要確認！",VLOOKUP(C122&amp;F122&amp;G122,#REF!,9,FALSE)))</f>
        <v/>
      </c>
      <c r="L122" s="116" t="str">
        <f t="shared" si="6"/>
        <v/>
      </c>
      <c r="M122" s="118"/>
      <c r="N122" s="117"/>
      <c r="O122" s="73" t="str">
        <f>IF(I122="","",VLOOKUP(I122,設定!$B$5:$C$14,2))</f>
        <v/>
      </c>
      <c r="P122" s="73" t="str">
        <f>IF(M122="○",設定!$C$16,"")</f>
        <v/>
      </c>
      <c r="Q122" s="72">
        <f t="shared" si="4"/>
        <v>0</v>
      </c>
      <c r="R122" s="65" t="str">
        <f t="shared" si="5"/>
        <v/>
      </c>
      <c r="W122" s="71"/>
    </row>
    <row r="123" spans="2:23" ht="14.25" customHeight="1" x14ac:dyDescent="0.2">
      <c r="B123" s="74">
        <v>112</v>
      </c>
      <c r="C123" s="61"/>
      <c r="D123" s="114"/>
      <c r="E123" s="114"/>
      <c r="F123" s="112"/>
      <c r="G123" s="112"/>
      <c r="H123" s="112"/>
      <c r="I123" s="63"/>
      <c r="J123" s="115"/>
      <c r="K123" s="124" t="str">
        <f>IF(C123="","",IF(COUNTIF(#REF!,C123&amp;F123&amp;G123)&gt;1,"要確認！",VLOOKUP(C123&amp;F123&amp;G123,#REF!,9,FALSE)))</f>
        <v/>
      </c>
      <c r="L123" s="116" t="str">
        <f t="shared" si="6"/>
        <v/>
      </c>
      <c r="M123" s="118"/>
      <c r="N123" s="117"/>
      <c r="O123" s="73" t="str">
        <f>IF(I123="","",VLOOKUP(I123,設定!$B$5:$C$14,2))</f>
        <v/>
      </c>
      <c r="P123" s="73" t="str">
        <f>IF(M123="○",設定!$C$16,"")</f>
        <v/>
      </c>
      <c r="Q123" s="72">
        <f t="shared" si="4"/>
        <v>0</v>
      </c>
      <c r="R123" s="65" t="str">
        <f t="shared" si="5"/>
        <v/>
      </c>
      <c r="W123" s="71"/>
    </row>
    <row r="124" spans="2:23" ht="14.25" customHeight="1" x14ac:dyDescent="0.2">
      <c r="B124" s="74">
        <v>113</v>
      </c>
      <c r="C124" s="61"/>
      <c r="D124" s="114"/>
      <c r="E124" s="114"/>
      <c r="F124" s="112"/>
      <c r="G124" s="112"/>
      <c r="H124" s="112"/>
      <c r="I124" s="63"/>
      <c r="J124" s="115"/>
      <c r="K124" s="124" t="str">
        <f>IF(C124="","",IF(COUNTIF(#REF!,C124&amp;F124&amp;G124)&gt;1,"要確認！",VLOOKUP(C124&amp;F124&amp;G124,#REF!,9,FALSE)))</f>
        <v/>
      </c>
      <c r="L124" s="116" t="str">
        <f t="shared" si="6"/>
        <v/>
      </c>
      <c r="M124" s="118"/>
      <c r="N124" s="117"/>
      <c r="O124" s="73" t="str">
        <f>IF(I124="","",VLOOKUP(I124,設定!$B$5:$C$14,2))</f>
        <v/>
      </c>
      <c r="P124" s="73" t="str">
        <f>IF(M124="○",設定!$C$16,"")</f>
        <v/>
      </c>
      <c r="Q124" s="72">
        <f t="shared" si="4"/>
        <v>0</v>
      </c>
      <c r="R124" s="65" t="str">
        <f t="shared" si="5"/>
        <v/>
      </c>
      <c r="W124" s="71"/>
    </row>
    <row r="125" spans="2:23" ht="14.25" customHeight="1" x14ac:dyDescent="0.2">
      <c r="B125" s="74">
        <v>114</v>
      </c>
      <c r="C125" s="61"/>
      <c r="D125" s="114"/>
      <c r="E125" s="114"/>
      <c r="F125" s="112"/>
      <c r="G125" s="112"/>
      <c r="H125" s="112"/>
      <c r="I125" s="63"/>
      <c r="J125" s="115"/>
      <c r="K125" s="124" t="str">
        <f>IF(C125="","",IF(COUNTIF(#REF!,C125&amp;F125&amp;G125)&gt;1,"要確認！",VLOOKUP(C125&amp;F125&amp;G125,#REF!,9,FALSE)))</f>
        <v/>
      </c>
      <c r="L125" s="116" t="str">
        <f t="shared" si="6"/>
        <v/>
      </c>
      <c r="M125" s="118"/>
      <c r="N125" s="117"/>
      <c r="O125" s="73" t="str">
        <f>IF(I125="","",VLOOKUP(I125,設定!$B$5:$C$14,2))</f>
        <v/>
      </c>
      <c r="P125" s="73" t="str">
        <f>IF(M125="○",設定!$C$16,"")</f>
        <v/>
      </c>
      <c r="Q125" s="72">
        <f t="shared" si="4"/>
        <v>0</v>
      </c>
      <c r="R125" s="65" t="str">
        <f t="shared" si="5"/>
        <v/>
      </c>
      <c r="W125" s="71"/>
    </row>
    <row r="126" spans="2:23" ht="14.25" customHeight="1" x14ac:dyDescent="0.2">
      <c r="B126" s="74">
        <v>115</v>
      </c>
      <c r="C126" s="61"/>
      <c r="D126" s="114"/>
      <c r="E126" s="114"/>
      <c r="F126" s="112"/>
      <c r="G126" s="112"/>
      <c r="H126" s="112"/>
      <c r="I126" s="63"/>
      <c r="J126" s="115"/>
      <c r="K126" s="124" t="str">
        <f>IF(C126="","",IF(COUNTIF(#REF!,C126&amp;F126&amp;G126)&gt;1,"要確認！",VLOOKUP(C126&amp;F126&amp;G126,#REF!,9,FALSE)))</f>
        <v/>
      </c>
      <c r="L126" s="116" t="str">
        <f t="shared" si="6"/>
        <v/>
      </c>
      <c r="M126" s="118"/>
      <c r="N126" s="117"/>
      <c r="O126" s="73" t="str">
        <f>IF(I126="","",VLOOKUP(I126,設定!$B$5:$C$14,2))</f>
        <v/>
      </c>
      <c r="P126" s="73" t="str">
        <f>IF(M126="○",設定!$C$16,"")</f>
        <v/>
      </c>
      <c r="Q126" s="72">
        <f t="shared" si="4"/>
        <v>0</v>
      </c>
      <c r="R126" s="65" t="str">
        <f t="shared" si="5"/>
        <v/>
      </c>
      <c r="W126" s="71"/>
    </row>
    <row r="127" spans="2:23" ht="14.25" customHeight="1" x14ac:dyDescent="0.2">
      <c r="B127" s="74">
        <v>116</v>
      </c>
      <c r="C127" s="61"/>
      <c r="D127" s="114"/>
      <c r="E127" s="114"/>
      <c r="F127" s="112"/>
      <c r="G127" s="112"/>
      <c r="H127" s="112"/>
      <c r="I127" s="63"/>
      <c r="J127" s="115"/>
      <c r="K127" s="124" t="str">
        <f>IF(C127="","",IF(COUNTIF(#REF!,C127&amp;F127&amp;G127)&gt;1,"要確認！",VLOOKUP(C127&amp;F127&amp;G127,#REF!,9,FALSE)))</f>
        <v/>
      </c>
      <c r="L127" s="116" t="str">
        <f t="shared" si="6"/>
        <v/>
      </c>
      <c r="M127" s="118"/>
      <c r="N127" s="117"/>
      <c r="O127" s="73" t="str">
        <f>IF(I127="","",VLOOKUP(I127,設定!$B$5:$C$14,2))</f>
        <v/>
      </c>
      <c r="P127" s="73" t="str">
        <f>IF(M127="○",設定!$C$16,"")</f>
        <v/>
      </c>
      <c r="Q127" s="72">
        <f t="shared" si="4"/>
        <v>0</v>
      </c>
      <c r="R127" s="65" t="str">
        <f t="shared" si="5"/>
        <v/>
      </c>
      <c r="W127" s="71"/>
    </row>
    <row r="128" spans="2:23" ht="14.25" customHeight="1" x14ac:dyDescent="0.2">
      <c r="B128" s="74">
        <v>117</v>
      </c>
      <c r="C128" s="61"/>
      <c r="D128" s="114"/>
      <c r="E128" s="114"/>
      <c r="F128" s="112"/>
      <c r="G128" s="112"/>
      <c r="H128" s="112"/>
      <c r="I128" s="63"/>
      <c r="J128" s="115"/>
      <c r="K128" s="124" t="str">
        <f>IF(C128="","",IF(COUNTIF(#REF!,C128&amp;F128&amp;G128)&gt;1,"要確認！",VLOOKUP(C128&amp;F128&amp;G128,#REF!,9,FALSE)))</f>
        <v/>
      </c>
      <c r="L128" s="116" t="str">
        <f t="shared" si="6"/>
        <v/>
      </c>
      <c r="M128" s="118"/>
      <c r="N128" s="117"/>
      <c r="O128" s="73" t="str">
        <f>IF(I128="","",VLOOKUP(I128,設定!$B$5:$C$14,2))</f>
        <v/>
      </c>
      <c r="P128" s="73" t="str">
        <f>IF(M128="○",設定!$C$16,"")</f>
        <v/>
      </c>
      <c r="Q128" s="72">
        <f t="shared" si="4"/>
        <v>0</v>
      </c>
      <c r="R128" s="65" t="str">
        <f t="shared" si="5"/>
        <v/>
      </c>
      <c r="W128" s="71"/>
    </row>
    <row r="129" spans="2:23" ht="14.25" customHeight="1" x14ac:dyDescent="0.2">
      <c r="B129" s="74">
        <v>118</v>
      </c>
      <c r="C129" s="61"/>
      <c r="D129" s="114"/>
      <c r="E129" s="114"/>
      <c r="F129" s="112"/>
      <c r="G129" s="112"/>
      <c r="H129" s="112"/>
      <c r="I129" s="63"/>
      <c r="J129" s="115"/>
      <c r="K129" s="124" t="str">
        <f>IF(C129="","",IF(COUNTIF(#REF!,C129&amp;F129&amp;G129)&gt;1,"要確認！",VLOOKUP(C129&amp;F129&amp;G129,#REF!,9,FALSE)))</f>
        <v/>
      </c>
      <c r="L129" s="116" t="str">
        <f t="shared" si="6"/>
        <v/>
      </c>
      <c r="M129" s="118"/>
      <c r="N129" s="117"/>
      <c r="O129" s="73" t="str">
        <f>IF(I129="","",VLOOKUP(I129,設定!$B$5:$C$14,2))</f>
        <v/>
      </c>
      <c r="P129" s="73" t="str">
        <f>IF(M129="○",設定!$C$16,"")</f>
        <v/>
      </c>
      <c r="Q129" s="72">
        <f t="shared" si="4"/>
        <v>0</v>
      </c>
      <c r="R129" s="65" t="str">
        <f t="shared" si="5"/>
        <v/>
      </c>
      <c r="W129" s="71"/>
    </row>
    <row r="130" spans="2:23" ht="14.25" customHeight="1" x14ac:dyDescent="0.2">
      <c r="B130" s="74">
        <v>119</v>
      </c>
      <c r="C130" s="61"/>
      <c r="D130" s="114"/>
      <c r="E130" s="114"/>
      <c r="F130" s="112"/>
      <c r="G130" s="112"/>
      <c r="H130" s="112"/>
      <c r="I130" s="63"/>
      <c r="J130" s="115"/>
      <c r="K130" s="124" t="str">
        <f>IF(C130="","",IF(COUNTIF(#REF!,C130&amp;F130&amp;G130)&gt;1,"要確認！",VLOOKUP(C130&amp;F130&amp;G130,#REF!,9,FALSE)))</f>
        <v/>
      </c>
      <c r="L130" s="116" t="str">
        <f t="shared" si="6"/>
        <v/>
      </c>
      <c r="M130" s="118"/>
      <c r="N130" s="117"/>
      <c r="O130" s="73" t="str">
        <f>IF(I130="","",VLOOKUP(I130,設定!$B$5:$C$14,2))</f>
        <v/>
      </c>
      <c r="P130" s="73" t="str">
        <f>IF(M130="○",設定!$C$16,"")</f>
        <v/>
      </c>
      <c r="Q130" s="72">
        <f t="shared" si="4"/>
        <v>0</v>
      </c>
      <c r="R130" s="65" t="str">
        <f t="shared" si="5"/>
        <v/>
      </c>
      <c r="W130" s="71"/>
    </row>
    <row r="131" spans="2:23" ht="14.25" customHeight="1" x14ac:dyDescent="0.2">
      <c r="B131" s="74">
        <v>120</v>
      </c>
      <c r="C131" s="61"/>
      <c r="D131" s="114"/>
      <c r="E131" s="114"/>
      <c r="F131" s="112"/>
      <c r="G131" s="112"/>
      <c r="H131" s="112"/>
      <c r="I131" s="63"/>
      <c r="J131" s="115"/>
      <c r="K131" s="124" t="str">
        <f>IF(C131="","",IF(COUNTIF(#REF!,C131&amp;F131&amp;G131)&gt;1,"要確認！",VLOOKUP(C131&amp;F131&amp;G131,#REF!,9,FALSE)))</f>
        <v/>
      </c>
      <c r="L131" s="116" t="str">
        <f t="shared" si="6"/>
        <v/>
      </c>
      <c r="M131" s="118"/>
      <c r="N131" s="117"/>
      <c r="O131" s="73" t="str">
        <f>IF(I131="","",VLOOKUP(I131,設定!$B$5:$C$14,2))</f>
        <v/>
      </c>
      <c r="P131" s="73" t="str">
        <f>IF(M131="○",設定!$C$16,"")</f>
        <v/>
      </c>
      <c r="Q131" s="72">
        <f t="shared" si="4"/>
        <v>0</v>
      </c>
      <c r="R131" s="65" t="str">
        <f t="shared" si="5"/>
        <v/>
      </c>
      <c r="W131" s="71"/>
    </row>
    <row r="132" spans="2:23" ht="14.25" customHeight="1" x14ac:dyDescent="0.2">
      <c r="B132" s="74">
        <v>121</v>
      </c>
      <c r="C132" s="61"/>
      <c r="D132" s="114"/>
      <c r="E132" s="114"/>
      <c r="F132" s="112"/>
      <c r="G132" s="112"/>
      <c r="H132" s="112"/>
      <c r="I132" s="63"/>
      <c r="J132" s="115"/>
      <c r="K132" s="124" t="str">
        <f>IF(C132="","",IF(COUNTIF(#REF!,C132&amp;F132&amp;G132)&gt;1,"要確認！",VLOOKUP(C132&amp;F132&amp;G132,#REF!,9,FALSE)))</f>
        <v/>
      </c>
      <c r="L132" s="116" t="str">
        <f t="shared" si="6"/>
        <v/>
      </c>
      <c r="M132" s="118"/>
      <c r="N132" s="117"/>
      <c r="O132" s="73" t="str">
        <f>IF(I132="","",VLOOKUP(I132,設定!$B$5:$C$14,2))</f>
        <v/>
      </c>
      <c r="P132" s="73" t="str">
        <f>IF(M132="○",設定!$C$16,"")</f>
        <v/>
      </c>
      <c r="Q132" s="72">
        <f t="shared" si="4"/>
        <v>0</v>
      </c>
      <c r="R132" s="65" t="str">
        <f t="shared" si="5"/>
        <v/>
      </c>
      <c r="W132" s="71"/>
    </row>
    <row r="133" spans="2:23" ht="14.25" customHeight="1" x14ac:dyDescent="0.2">
      <c r="B133" s="74">
        <v>122</v>
      </c>
      <c r="C133" s="61"/>
      <c r="D133" s="114"/>
      <c r="E133" s="114"/>
      <c r="F133" s="112"/>
      <c r="G133" s="112"/>
      <c r="H133" s="112"/>
      <c r="I133" s="63"/>
      <c r="J133" s="115"/>
      <c r="K133" s="124" t="str">
        <f>IF(C133="","",IF(COUNTIF(#REF!,C133&amp;F133&amp;G133)&gt;1,"要確認！",VLOOKUP(C133&amp;F133&amp;G133,#REF!,9,FALSE)))</f>
        <v/>
      </c>
      <c r="L133" s="116" t="str">
        <f t="shared" si="6"/>
        <v/>
      </c>
      <c r="M133" s="118"/>
      <c r="N133" s="117"/>
      <c r="O133" s="73" t="str">
        <f>IF(I133="","",VLOOKUP(I133,設定!$B$5:$C$14,2))</f>
        <v/>
      </c>
      <c r="P133" s="73" t="str">
        <f>IF(M133="○",設定!$C$16,"")</f>
        <v/>
      </c>
      <c r="Q133" s="72">
        <f t="shared" si="4"/>
        <v>0</v>
      </c>
      <c r="R133" s="65" t="str">
        <f t="shared" si="5"/>
        <v/>
      </c>
      <c r="W133" s="71"/>
    </row>
    <row r="134" spans="2:23" ht="14.25" customHeight="1" x14ac:dyDescent="0.2">
      <c r="B134" s="74">
        <v>123</v>
      </c>
      <c r="C134" s="61"/>
      <c r="D134" s="114"/>
      <c r="E134" s="114"/>
      <c r="F134" s="112"/>
      <c r="G134" s="112"/>
      <c r="H134" s="112"/>
      <c r="I134" s="63"/>
      <c r="J134" s="115"/>
      <c r="K134" s="124" t="str">
        <f>IF(C134="","",IF(COUNTIF(#REF!,C134&amp;F134&amp;G134)&gt;1,"要確認！",VLOOKUP(C134&amp;F134&amp;G134,#REF!,9,FALSE)))</f>
        <v/>
      </c>
      <c r="L134" s="116" t="str">
        <f t="shared" si="6"/>
        <v/>
      </c>
      <c r="M134" s="118"/>
      <c r="N134" s="117"/>
      <c r="O134" s="73" t="str">
        <f>IF(I134="","",VLOOKUP(I134,設定!$B$5:$C$14,2))</f>
        <v/>
      </c>
      <c r="P134" s="73" t="str">
        <f>IF(M134="○",設定!$C$16,"")</f>
        <v/>
      </c>
      <c r="Q134" s="72">
        <f t="shared" si="4"/>
        <v>0</v>
      </c>
      <c r="R134" s="65" t="str">
        <f t="shared" si="5"/>
        <v/>
      </c>
      <c r="W134" s="71"/>
    </row>
    <row r="135" spans="2:23" ht="14.25" customHeight="1" x14ac:dyDescent="0.2">
      <c r="B135" s="74">
        <v>124</v>
      </c>
      <c r="C135" s="61"/>
      <c r="D135" s="114"/>
      <c r="E135" s="114"/>
      <c r="F135" s="112"/>
      <c r="G135" s="112"/>
      <c r="H135" s="112"/>
      <c r="I135" s="63"/>
      <c r="J135" s="115"/>
      <c r="K135" s="124" t="str">
        <f>IF(C135="","",IF(COUNTIF(#REF!,C135&amp;F135&amp;G135)&gt;1,"要確認！",VLOOKUP(C135&amp;F135&amp;G135,#REF!,9,FALSE)))</f>
        <v/>
      </c>
      <c r="L135" s="116" t="str">
        <f t="shared" si="6"/>
        <v/>
      </c>
      <c r="M135" s="118"/>
      <c r="N135" s="117"/>
      <c r="O135" s="73" t="str">
        <f>IF(I135="","",VLOOKUP(I135,設定!$B$5:$C$14,2))</f>
        <v/>
      </c>
      <c r="P135" s="73" t="str">
        <f>IF(M135="○",設定!$C$16,"")</f>
        <v/>
      </c>
      <c r="Q135" s="72">
        <f t="shared" si="4"/>
        <v>0</v>
      </c>
      <c r="R135" s="65" t="str">
        <f t="shared" si="5"/>
        <v/>
      </c>
      <c r="W135" s="71"/>
    </row>
    <row r="136" spans="2:23" ht="14.25" customHeight="1" x14ac:dyDescent="0.2">
      <c r="B136" s="74">
        <v>125</v>
      </c>
      <c r="C136" s="61"/>
      <c r="D136" s="114"/>
      <c r="E136" s="114"/>
      <c r="F136" s="112"/>
      <c r="G136" s="112"/>
      <c r="H136" s="112"/>
      <c r="I136" s="63"/>
      <c r="J136" s="115"/>
      <c r="K136" s="124" t="str">
        <f>IF(C136="","",IF(COUNTIF(#REF!,C136&amp;F136&amp;G136)&gt;1,"要確認！",VLOOKUP(C136&amp;F136&amp;G136,#REF!,9,FALSE)))</f>
        <v/>
      </c>
      <c r="L136" s="116" t="str">
        <f t="shared" si="6"/>
        <v/>
      </c>
      <c r="M136" s="118"/>
      <c r="N136" s="117"/>
      <c r="O136" s="73" t="str">
        <f>IF(I136="","",VLOOKUP(I136,設定!$B$5:$C$14,2))</f>
        <v/>
      </c>
      <c r="P136" s="73" t="str">
        <f>IF(M136="○",設定!$C$16,"")</f>
        <v/>
      </c>
      <c r="Q136" s="72">
        <f t="shared" si="4"/>
        <v>0</v>
      </c>
      <c r="R136" s="65" t="str">
        <f t="shared" si="5"/>
        <v/>
      </c>
      <c r="W136" s="71"/>
    </row>
    <row r="137" spans="2:23" ht="14.25" customHeight="1" x14ac:dyDescent="0.2">
      <c r="B137" s="74">
        <v>126</v>
      </c>
      <c r="C137" s="61"/>
      <c r="D137" s="114"/>
      <c r="E137" s="114"/>
      <c r="F137" s="112"/>
      <c r="G137" s="112"/>
      <c r="H137" s="112"/>
      <c r="I137" s="63"/>
      <c r="J137" s="115"/>
      <c r="K137" s="124" t="str">
        <f>IF(C137="","",IF(COUNTIF(#REF!,C137&amp;F137&amp;G137)&gt;1,"要確認！",VLOOKUP(C137&amp;F137&amp;G137,#REF!,9,FALSE)))</f>
        <v/>
      </c>
      <c r="L137" s="116" t="str">
        <f t="shared" si="6"/>
        <v/>
      </c>
      <c r="M137" s="118"/>
      <c r="N137" s="117"/>
      <c r="O137" s="73" t="str">
        <f>IF(I137="","",VLOOKUP(I137,設定!$B$5:$C$14,2))</f>
        <v/>
      </c>
      <c r="P137" s="73" t="str">
        <f>IF(M137="○",設定!$C$16,"")</f>
        <v/>
      </c>
      <c r="Q137" s="72">
        <f t="shared" si="4"/>
        <v>0</v>
      </c>
      <c r="R137" s="65" t="str">
        <f t="shared" si="5"/>
        <v/>
      </c>
      <c r="W137" s="71"/>
    </row>
    <row r="138" spans="2:23" ht="14.25" customHeight="1" x14ac:dyDescent="0.2">
      <c r="B138" s="74">
        <v>127</v>
      </c>
      <c r="C138" s="61"/>
      <c r="D138" s="114"/>
      <c r="E138" s="114"/>
      <c r="F138" s="112"/>
      <c r="G138" s="112"/>
      <c r="H138" s="112"/>
      <c r="I138" s="63"/>
      <c r="J138" s="115"/>
      <c r="K138" s="124" t="str">
        <f>IF(C138="","",IF(COUNTIF(#REF!,C138&amp;F138&amp;G138)&gt;1,"要確認！",VLOOKUP(C138&amp;F138&amp;G138,#REF!,9,FALSE)))</f>
        <v/>
      </c>
      <c r="L138" s="116" t="str">
        <f t="shared" si="6"/>
        <v/>
      </c>
      <c r="M138" s="118"/>
      <c r="N138" s="117"/>
      <c r="O138" s="73" t="str">
        <f>IF(I138="","",VLOOKUP(I138,設定!$B$5:$C$14,2))</f>
        <v/>
      </c>
      <c r="P138" s="73" t="str">
        <f>IF(M138="○",設定!$C$16,"")</f>
        <v/>
      </c>
      <c r="Q138" s="72">
        <f t="shared" si="4"/>
        <v>0</v>
      </c>
      <c r="R138" s="65" t="str">
        <f t="shared" si="5"/>
        <v/>
      </c>
      <c r="W138" s="71"/>
    </row>
    <row r="139" spans="2:23" ht="14.25" customHeight="1" x14ac:dyDescent="0.2">
      <c r="B139" s="74">
        <v>128</v>
      </c>
      <c r="C139" s="61"/>
      <c r="D139" s="114"/>
      <c r="E139" s="114"/>
      <c r="F139" s="112"/>
      <c r="G139" s="112"/>
      <c r="H139" s="112"/>
      <c r="I139" s="63"/>
      <c r="J139" s="115"/>
      <c r="K139" s="124" t="str">
        <f>IF(C139="","",IF(COUNTIF(#REF!,C139&amp;F139&amp;G139)&gt;1,"要確認！",VLOOKUP(C139&amp;F139&amp;G139,#REF!,9,FALSE)))</f>
        <v/>
      </c>
      <c r="L139" s="116" t="str">
        <f t="shared" si="6"/>
        <v/>
      </c>
      <c r="M139" s="118"/>
      <c r="N139" s="117"/>
      <c r="O139" s="73" t="str">
        <f>IF(I139="","",VLOOKUP(I139,設定!$B$5:$C$14,2))</f>
        <v/>
      </c>
      <c r="P139" s="73" t="str">
        <f>IF(M139="○",設定!$C$16,"")</f>
        <v/>
      </c>
      <c r="Q139" s="72">
        <f t="shared" si="4"/>
        <v>0</v>
      </c>
      <c r="R139" s="65" t="str">
        <f t="shared" si="5"/>
        <v/>
      </c>
      <c r="W139" s="71"/>
    </row>
    <row r="140" spans="2:23" ht="14.25" customHeight="1" x14ac:dyDescent="0.2">
      <c r="B140" s="74">
        <v>129</v>
      </c>
      <c r="C140" s="61"/>
      <c r="D140" s="114"/>
      <c r="E140" s="114"/>
      <c r="F140" s="112"/>
      <c r="G140" s="112"/>
      <c r="H140" s="112"/>
      <c r="I140" s="63"/>
      <c r="J140" s="115"/>
      <c r="K140" s="124" t="str">
        <f>IF(C140="","",IF(COUNTIF(#REF!,C140&amp;F140&amp;G140)&gt;1,"要確認！",VLOOKUP(C140&amp;F140&amp;G140,#REF!,9,FALSE)))</f>
        <v/>
      </c>
      <c r="L140" s="116" t="str">
        <f t="shared" si="6"/>
        <v/>
      </c>
      <c r="M140" s="118"/>
      <c r="N140" s="117"/>
      <c r="O140" s="73" t="str">
        <f>IF(I140="","",VLOOKUP(I140,設定!$B$5:$C$14,2))</f>
        <v/>
      </c>
      <c r="P140" s="73" t="str">
        <f>IF(M140="○",設定!$C$16,"")</f>
        <v/>
      </c>
      <c r="Q140" s="72">
        <f t="shared" ref="Q140:Q203" si="7">SUM(O140:P140)</f>
        <v>0</v>
      </c>
      <c r="R140" s="65" t="str">
        <f t="shared" si="5"/>
        <v/>
      </c>
      <c r="W140" s="71"/>
    </row>
    <row r="141" spans="2:23" ht="14.25" customHeight="1" x14ac:dyDescent="0.2">
      <c r="B141" s="74">
        <v>130</v>
      </c>
      <c r="C141" s="61"/>
      <c r="D141" s="114"/>
      <c r="E141" s="114"/>
      <c r="F141" s="112"/>
      <c r="G141" s="112"/>
      <c r="H141" s="112"/>
      <c r="I141" s="63"/>
      <c r="J141" s="115"/>
      <c r="K141" s="124" t="str">
        <f>IF(C141="","",IF(COUNTIF(#REF!,C141&amp;F141&amp;G141)&gt;1,"要確認！",VLOOKUP(C141&amp;F141&amp;G141,#REF!,9,FALSE)))</f>
        <v/>
      </c>
      <c r="L141" s="116" t="str">
        <f t="shared" ref="L141:L204" si="8">IFERROR(DATEDIF(DATE(VALUE(LEFT(C141,4)),VALUE(MID(C141,6,2)),VALUE(RIGHT(C141,2))),DATE(VALUE(LEFT($I$7,4)),VALUE(MID($I$7,6,2)),VALUE(RIGHT($I$7,2))),"Y"),"")</f>
        <v/>
      </c>
      <c r="M141" s="118"/>
      <c r="N141" s="117"/>
      <c r="O141" s="73" t="str">
        <f>IF(I141="","",VLOOKUP(I141,設定!$B$5:$C$14,2))</f>
        <v/>
      </c>
      <c r="P141" s="73" t="str">
        <f>IF(M141="○",設定!$C$16,"")</f>
        <v/>
      </c>
      <c r="Q141" s="72">
        <f t="shared" si="7"/>
        <v>0</v>
      </c>
      <c r="R141" s="65" t="str">
        <f t="shared" ref="R141:R204" si="9">IF(C141="","",IF(LEN(C141)=10,IF(OR(VALUE(LEFT($I$7,4))-VALUE(LEFT($C141,4))&gt;15,AND(VALUE(LEFT($I$7,4))-VALUE(LEFT($C141,4))=15,IF(VALUE(MID($I$7,6,2))&gt;3,VALUE(MID($C141,6,2))&lt;4,VALUE(MID($I$7,6,2))&gt;3))),IF(NOT(ISERROR(FIND("少年",I141))),"エラー！少年段位ではありません。",""),IF(ISERROR(FIND("少年",I141)),"エラー！一般段位ではありません。","")),"生年月日はyyyy/mm/dd形式です"))</f>
        <v/>
      </c>
      <c r="W141" s="71"/>
    </row>
    <row r="142" spans="2:23" ht="14.25" customHeight="1" x14ac:dyDescent="0.2">
      <c r="B142" s="74">
        <v>131</v>
      </c>
      <c r="C142" s="61"/>
      <c r="D142" s="114"/>
      <c r="E142" s="114"/>
      <c r="F142" s="112"/>
      <c r="G142" s="112"/>
      <c r="H142" s="112"/>
      <c r="I142" s="63"/>
      <c r="J142" s="115"/>
      <c r="K142" s="124" t="str">
        <f>IF(C142="","",IF(COUNTIF(#REF!,C142&amp;F142&amp;G142)&gt;1,"要確認！",VLOOKUP(C142&amp;F142&amp;G142,#REF!,9,FALSE)))</f>
        <v/>
      </c>
      <c r="L142" s="116" t="str">
        <f t="shared" si="8"/>
        <v/>
      </c>
      <c r="M142" s="118"/>
      <c r="N142" s="117"/>
      <c r="O142" s="73" t="str">
        <f>IF(I142="","",VLOOKUP(I142,設定!$B$5:$C$14,2))</f>
        <v/>
      </c>
      <c r="P142" s="73" t="str">
        <f>IF(M142="○",設定!$C$16,"")</f>
        <v/>
      </c>
      <c r="Q142" s="72">
        <f t="shared" si="7"/>
        <v>0</v>
      </c>
      <c r="R142" s="65" t="str">
        <f t="shared" si="9"/>
        <v/>
      </c>
      <c r="W142" s="71"/>
    </row>
    <row r="143" spans="2:23" ht="14.25" customHeight="1" x14ac:dyDescent="0.2">
      <c r="B143" s="74">
        <v>132</v>
      </c>
      <c r="C143" s="61"/>
      <c r="D143" s="114"/>
      <c r="E143" s="114"/>
      <c r="F143" s="112"/>
      <c r="G143" s="112"/>
      <c r="H143" s="112"/>
      <c r="I143" s="63"/>
      <c r="J143" s="115"/>
      <c r="K143" s="124" t="str">
        <f>IF(C143="","",IF(COUNTIF(#REF!,C143&amp;F143&amp;G143)&gt;1,"要確認！",VLOOKUP(C143&amp;F143&amp;G143,#REF!,9,FALSE)))</f>
        <v/>
      </c>
      <c r="L143" s="116" t="str">
        <f t="shared" si="8"/>
        <v/>
      </c>
      <c r="M143" s="118"/>
      <c r="N143" s="117"/>
      <c r="O143" s="73" t="str">
        <f>IF(I143="","",VLOOKUP(I143,設定!$B$5:$C$14,2))</f>
        <v/>
      </c>
      <c r="P143" s="73" t="str">
        <f>IF(M143="○",設定!$C$16,"")</f>
        <v/>
      </c>
      <c r="Q143" s="72">
        <f t="shared" si="7"/>
        <v>0</v>
      </c>
      <c r="R143" s="65" t="str">
        <f t="shared" si="9"/>
        <v/>
      </c>
      <c r="W143" s="71"/>
    </row>
    <row r="144" spans="2:23" ht="14.25" customHeight="1" x14ac:dyDescent="0.2">
      <c r="B144" s="74">
        <v>133</v>
      </c>
      <c r="C144" s="61"/>
      <c r="D144" s="114"/>
      <c r="E144" s="114"/>
      <c r="F144" s="112"/>
      <c r="G144" s="112"/>
      <c r="H144" s="112"/>
      <c r="I144" s="63"/>
      <c r="J144" s="115"/>
      <c r="K144" s="124" t="str">
        <f>IF(C144="","",IF(COUNTIF(#REF!,C144&amp;F144&amp;G144)&gt;1,"要確認！",VLOOKUP(C144&amp;F144&amp;G144,#REF!,9,FALSE)))</f>
        <v/>
      </c>
      <c r="L144" s="116" t="str">
        <f t="shared" si="8"/>
        <v/>
      </c>
      <c r="M144" s="118"/>
      <c r="N144" s="117"/>
      <c r="O144" s="73" t="str">
        <f>IF(I144="","",VLOOKUP(I144,設定!$B$5:$C$14,2))</f>
        <v/>
      </c>
      <c r="P144" s="73" t="str">
        <f>IF(M144="○",設定!$C$16,"")</f>
        <v/>
      </c>
      <c r="Q144" s="72">
        <f t="shared" si="7"/>
        <v>0</v>
      </c>
      <c r="R144" s="65" t="str">
        <f t="shared" si="9"/>
        <v/>
      </c>
      <c r="W144" s="71"/>
    </row>
    <row r="145" spans="2:23" ht="14.25" customHeight="1" x14ac:dyDescent="0.2">
      <c r="B145" s="74">
        <v>134</v>
      </c>
      <c r="C145" s="61"/>
      <c r="D145" s="114"/>
      <c r="E145" s="114"/>
      <c r="F145" s="112"/>
      <c r="G145" s="112"/>
      <c r="H145" s="112"/>
      <c r="I145" s="63"/>
      <c r="J145" s="115"/>
      <c r="K145" s="124" t="str">
        <f>IF(C145="","",IF(COUNTIF(#REF!,C145&amp;F145&amp;G145)&gt;1,"要確認！",VLOOKUP(C145&amp;F145&amp;G145,#REF!,9,FALSE)))</f>
        <v/>
      </c>
      <c r="L145" s="116" t="str">
        <f t="shared" si="8"/>
        <v/>
      </c>
      <c r="M145" s="118"/>
      <c r="N145" s="117"/>
      <c r="O145" s="73" t="str">
        <f>IF(I145="","",VLOOKUP(I145,設定!$B$5:$C$14,2))</f>
        <v/>
      </c>
      <c r="P145" s="73" t="str">
        <f>IF(M145="○",設定!$C$16,"")</f>
        <v/>
      </c>
      <c r="Q145" s="72">
        <f t="shared" si="7"/>
        <v>0</v>
      </c>
      <c r="R145" s="65" t="str">
        <f t="shared" si="9"/>
        <v/>
      </c>
      <c r="W145" s="71"/>
    </row>
    <row r="146" spans="2:23" ht="14.25" customHeight="1" x14ac:dyDescent="0.2">
      <c r="B146" s="74">
        <v>135</v>
      </c>
      <c r="C146" s="61"/>
      <c r="D146" s="114"/>
      <c r="E146" s="114"/>
      <c r="F146" s="112"/>
      <c r="G146" s="112"/>
      <c r="H146" s="112"/>
      <c r="I146" s="63"/>
      <c r="J146" s="115"/>
      <c r="K146" s="124" t="str">
        <f>IF(C146="","",IF(COUNTIF(#REF!,C146&amp;F146&amp;G146)&gt;1,"要確認！",VLOOKUP(C146&amp;F146&amp;G146,#REF!,9,FALSE)))</f>
        <v/>
      </c>
      <c r="L146" s="116" t="str">
        <f t="shared" si="8"/>
        <v/>
      </c>
      <c r="M146" s="118"/>
      <c r="N146" s="117"/>
      <c r="O146" s="73" t="str">
        <f>IF(I146="","",VLOOKUP(I146,設定!$B$5:$C$14,2))</f>
        <v/>
      </c>
      <c r="P146" s="73" t="str">
        <f>IF(M146="○",設定!$C$16,"")</f>
        <v/>
      </c>
      <c r="Q146" s="72">
        <f t="shared" si="7"/>
        <v>0</v>
      </c>
      <c r="R146" s="65" t="str">
        <f t="shared" si="9"/>
        <v/>
      </c>
      <c r="W146" s="71"/>
    </row>
    <row r="147" spans="2:23" ht="14.25" customHeight="1" x14ac:dyDescent="0.2">
      <c r="B147" s="74">
        <v>136</v>
      </c>
      <c r="C147" s="61"/>
      <c r="D147" s="114"/>
      <c r="E147" s="114"/>
      <c r="F147" s="112"/>
      <c r="G147" s="112"/>
      <c r="H147" s="112"/>
      <c r="I147" s="63"/>
      <c r="J147" s="115"/>
      <c r="K147" s="124" t="str">
        <f>IF(C147="","",IF(COUNTIF(#REF!,C147&amp;F147&amp;G147)&gt;1,"要確認！",VLOOKUP(C147&amp;F147&amp;G147,#REF!,9,FALSE)))</f>
        <v/>
      </c>
      <c r="L147" s="116" t="str">
        <f t="shared" si="8"/>
        <v/>
      </c>
      <c r="M147" s="118"/>
      <c r="N147" s="117"/>
      <c r="O147" s="73" t="str">
        <f>IF(I147="","",VLOOKUP(I147,設定!$B$5:$C$14,2))</f>
        <v/>
      </c>
      <c r="P147" s="73" t="str">
        <f>IF(M147="○",設定!$C$16,"")</f>
        <v/>
      </c>
      <c r="Q147" s="72">
        <f t="shared" si="7"/>
        <v>0</v>
      </c>
      <c r="R147" s="65" t="str">
        <f t="shared" si="9"/>
        <v/>
      </c>
      <c r="W147" s="71"/>
    </row>
    <row r="148" spans="2:23" ht="14.25" customHeight="1" x14ac:dyDescent="0.2">
      <c r="B148" s="74">
        <v>137</v>
      </c>
      <c r="C148" s="61"/>
      <c r="D148" s="114"/>
      <c r="E148" s="114"/>
      <c r="F148" s="112"/>
      <c r="G148" s="112"/>
      <c r="H148" s="112"/>
      <c r="I148" s="63"/>
      <c r="J148" s="115"/>
      <c r="K148" s="124" t="str">
        <f>IF(C148="","",IF(COUNTIF(#REF!,C148&amp;F148&amp;G148)&gt;1,"要確認！",VLOOKUP(C148&amp;F148&amp;G148,#REF!,9,FALSE)))</f>
        <v/>
      </c>
      <c r="L148" s="116" t="str">
        <f t="shared" si="8"/>
        <v/>
      </c>
      <c r="M148" s="118"/>
      <c r="N148" s="117"/>
      <c r="O148" s="73" t="str">
        <f>IF(I148="","",VLOOKUP(I148,設定!$B$5:$C$14,2))</f>
        <v/>
      </c>
      <c r="P148" s="73" t="str">
        <f>IF(M148="○",設定!$C$16,"")</f>
        <v/>
      </c>
      <c r="Q148" s="72">
        <f t="shared" si="7"/>
        <v>0</v>
      </c>
      <c r="R148" s="65" t="str">
        <f t="shared" si="9"/>
        <v/>
      </c>
      <c r="W148" s="71"/>
    </row>
    <row r="149" spans="2:23" ht="14.25" customHeight="1" x14ac:dyDescent="0.2">
      <c r="B149" s="74">
        <v>138</v>
      </c>
      <c r="C149" s="61"/>
      <c r="D149" s="114"/>
      <c r="E149" s="114"/>
      <c r="F149" s="112"/>
      <c r="G149" s="112"/>
      <c r="H149" s="112"/>
      <c r="I149" s="63"/>
      <c r="J149" s="115"/>
      <c r="K149" s="124" t="str">
        <f>IF(C149="","",IF(COUNTIF(#REF!,C149&amp;F149&amp;G149)&gt;1,"要確認！",VLOOKUP(C149&amp;F149&amp;G149,#REF!,9,FALSE)))</f>
        <v/>
      </c>
      <c r="L149" s="116" t="str">
        <f t="shared" si="8"/>
        <v/>
      </c>
      <c r="M149" s="118"/>
      <c r="N149" s="117"/>
      <c r="O149" s="73" t="str">
        <f>IF(I149="","",VLOOKUP(I149,設定!$B$5:$C$14,2))</f>
        <v/>
      </c>
      <c r="P149" s="73" t="str">
        <f>IF(M149="○",設定!$C$16,"")</f>
        <v/>
      </c>
      <c r="Q149" s="72">
        <f t="shared" si="7"/>
        <v>0</v>
      </c>
      <c r="R149" s="65" t="str">
        <f t="shared" si="9"/>
        <v/>
      </c>
      <c r="W149" s="71"/>
    </row>
    <row r="150" spans="2:23" ht="14.25" customHeight="1" x14ac:dyDescent="0.2">
      <c r="B150" s="74">
        <v>139</v>
      </c>
      <c r="C150" s="61"/>
      <c r="D150" s="114"/>
      <c r="E150" s="114"/>
      <c r="F150" s="112"/>
      <c r="G150" s="112"/>
      <c r="H150" s="112"/>
      <c r="I150" s="63"/>
      <c r="J150" s="115"/>
      <c r="K150" s="124" t="str">
        <f>IF(C150="","",IF(COUNTIF(#REF!,C150&amp;F150&amp;G150)&gt;1,"要確認！",VLOOKUP(C150&amp;F150&amp;G150,#REF!,9,FALSE)))</f>
        <v/>
      </c>
      <c r="L150" s="116" t="str">
        <f t="shared" si="8"/>
        <v/>
      </c>
      <c r="M150" s="118"/>
      <c r="N150" s="117"/>
      <c r="O150" s="73" t="str">
        <f>IF(I150="","",VLOOKUP(I150,設定!$B$5:$C$14,2))</f>
        <v/>
      </c>
      <c r="P150" s="73" t="str">
        <f>IF(M150="○",設定!$C$16,"")</f>
        <v/>
      </c>
      <c r="Q150" s="72">
        <f t="shared" si="7"/>
        <v>0</v>
      </c>
      <c r="R150" s="65" t="str">
        <f t="shared" si="9"/>
        <v/>
      </c>
      <c r="W150" s="71"/>
    </row>
    <row r="151" spans="2:23" ht="14.25" customHeight="1" x14ac:dyDescent="0.2">
      <c r="B151" s="74">
        <v>140</v>
      </c>
      <c r="C151" s="61"/>
      <c r="D151" s="114"/>
      <c r="E151" s="114"/>
      <c r="F151" s="112"/>
      <c r="G151" s="112"/>
      <c r="H151" s="112"/>
      <c r="I151" s="63"/>
      <c r="J151" s="115"/>
      <c r="K151" s="124" t="str">
        <f>IF(C151="","",IF(COUNTIF(#REF!,C151&amp;F151&amp;G151)&gt;1,"要確認！",VLOOKUP(C151&amp;F151&amp;G151,#REF!,9,FALSE)))</f>
        <v/>
      </c>
      <c r="L151" s="116" t="str">
        <f t="shared" si="8"/>
        <v/>
      </c>
      <c r="M151" s="118"/>
      <c r="N151" s="117"/>
      <c r="O151" s="73" t="str">
        <f>IF(I151="","",VLOOKUP(I151,設定!$B$5:$C$14,2))</f>
        <v/>
      </c>
      <c r="P151" s="73" t="str">
        <f>IF(M151="○",設定!$C$16,"")</f>
        <v/>
      </c>
      <c r="Q151" s="72">
        <f t="shared" si="7"/>
        <v>0</v>
      </c>
      <c r="R151" s="65" t="str">
        <f t="shared" si="9"/>
        <v/>
      </c>
      <c r="W151" s="71"/>
    </row>
    <row r="152" spans="2:23" ht="14.25" customHeight="1" x14ac:dyDescent="0.2">
      <c r="B152" s="74">
        <v>141</v>
      </c>
      <c r="C152" s="61"/>
      <c r="D152" s="114"/>
      <c r="E152" s="114"/>
      <c r="F152" s="112"/>
      <c r="G152" s="112"/>
      <c r="H152" s="112"/>
      <c r="I152" s="63"/>
      <c r="J152" s="115"/>
      <c r="K152" s="124" t="str">
        <f>IF(C152="","",IF(COUNTIF(#REF!,C152&amp;F152&amp;G152)&gt;1,"要確認！",VLOOKUP(C152&amp;F152&amp;G152,#REF!,9,FALSE)))</f>
        <v/>
      </c>
      <c r="L152" s="116" t="str">
        <f t="shared" si="8"/>
        <v/>
      </c>
      <c r="M152" s="118"/>
      <c r="N152" s="117"/>
      <c r="O152" s="73" t="str">
        <f>IF(I152="","",VLOOKUP(I152,設定!$B$5:$C$14,2))</f>
        <v/>
      </c>
      <c r="P152" s="73" t="str">
        <f>IF(M152="○",設定!$C$16,"")</f>
        <v/>
      </c>
      <c r="Q152" s="72">
        <f t="shared" si="7"/>
        <v>0</v>
      </c>
      <c r="R152" s="65" t="str">
        <f t="shared" si="9"/>
        <v/>
      </c>
      <c r="W152" s="71"/>
    </row>
    <row r="153" spans="2:23" ht="14.25" customHeight="1" x14ac:dyDescent="0.2">
      <c r="B153" s="74">
        <v>142</v>
      </c>
      <c r="C153" s="61"/>
      <c r="D153" s="114"/>
      <c r="E153" s="114"/>
      <c r="F153" s="112"/>
      <c r="G153" s="112"/>
      <c r="H153" s="112"/>
      <c r="I153" s="63"/>
      <c r="J153" s="115"/>
      <c r="K153" s="124" t="str">
        <f>IF(C153="","",IF(COUNTIF(#REF!,C153&amp;F153&amp;G153)&gt;1,"要確認！",VLOOKUP(C153&amp;F153&amp;G153,#REF!,9,FALSE)))</f>
        <v/>
      </c>
      <c r="L153" s="116" t="str">
        <f t="shared" si="8"/>
        <v/>
      </c>
      <c r="M153" s="118"/>
      <c r="N153" s="117"/>
      <c r="O153" s="73" t="str">
        <f>IF(I153="","",VLOOKUP(I153,設定!$B$5:$C$14,2))</f>
        <v/>
      </c>
      <c r="P153" s="73" t="str">
        <f>IF(M153="○",設定!$C$16,"")</f>
        <v/>
      </c>
      <c r="Q153" s="72">
        <f t="shared" si="7"/>
        <v>0</v>
      </c>
      <c r="R153" s="65" t="str">
        <f t="shared" si="9"/>
        <v/>
      </c>
      <c r="W153" s="71"/>
    </row>
    <row r="154" spans="2:23" ht="14.25" customHeight="1" x14ac:dyDescent="0.2">
      <c r="B154" s="74">
        <v>143</v>
      </c>
      <c r="C154" s="61"/>
      <c r="D154" s="114"/>
      <c r="E154" s="114"/>
      <c r="F154" s="112"/>
      <c r="G154" s="112"/>
      <c r="H154" s="112"/>
      <c r="I154" s="63"/>
      <c r="J154" s="115"/>
      <c r="K154" s="124" t="str">
        <f>IF(C154="","",IF(COUNTIF(#REF!,C154&amp;F154&amp;G154)&gt;1,"要確認！",VLOOKUP(C154&amp;F154&amp;G154,#REF!,9,FALSE)))</f>
        <v/>
      </c>
      <c r="L154" s="116" t="str">
        <f t="shared" si="8"/>
        <v/>
      </c>
      <c r="M154" s="118"/>
      <c r="N154" s="117"/>
      <c r="O154" s="73" t="str">
        <f>IF(I154="","",VLOOKUP(I154,設定!$B$5:$C$14,2))</f>
        <v/>
      </c>
      <c r="P154" s="73" t="str">
        <f>IF(M154="○",設定!$C$16,"")</f>
        <v/>
      </c>
      <c r="Q154" s="72">
        <f t="shared" si="7"/>
        <v>0</v>
      </c>
      <c r="R154" s="65" t="str">
        <f t="shared" si="9"/>
        <v/>
      </c>
      <c r="W154" s="71"/>
    </row>
    <row r="155" spans="2:23" ht="14.25" customHeight="1" x14ac:dyDescent="0.2">
      <c r="B155" s="74">
        <v>144</v>
      </c>
      <c r="C155" s="61"/>
      <c r="D155" s="114"/>
      <c r="E155" s="114"/>
      <c r="F155" s="112"/>
      <c r="G155" s="112"/>
      <c r="H155" s="112"/>
      <c r="I155" s="63"/>
      <c r="J155" s="115"/>
      <c r="K155" s="124" t="str">
        <f>IF(C155="","",IF(COUNTIF(#REF!,C155&amp;F155&amp;G155)&gt;1,"要確認！",VLOOKUP(C155&amp;F155&amp;G155,#REF!,9,FALSE)))</f>
        <v/>
      </c>
      <c r="L155" s="116" t="str">
        <f t="shared" si="8"/>
        <v/>
      </c>
      <c r="M155" s="118"/>
      <c r="N155" s="117"/>
      <c r="O155" s="73" t="str">
        <f>IF(I155="","",VLOOKUP(I155,設定!$B$5:$C$14,2))</f>
        <v/>
      </c>
      <c r="P155" s="73" t="str">
        <f>IF(M155="○",設定!$C$16,"")</f>
        <v/>
      </c>
      <c r="Q155" s="72">
        <f t="shared" si="7"/>
        <v>0</v>
      </c>
      <c r="R155" s="65" t="str">
        <f t="shared" si="9"/>
        <v/>
      </c>
      <c r="W155" s="71"/>
    </row>
    <row r="156" spans="2:23" ht="14.25" customHeight="1" x14ac:dyDescent="0.2">
      <c r="B156" s="74">
        <v>145</v>
      </c>
      <c r="C156" s="61"/>
      <c r="D156" s="114"/>
      <c r="E156" s="114"/>
      <c r="F156" s="112"/>
      <c r="G156" s="112"/>
      <c r="H156" s="112"/>
      <c r="I156" s="63"/>
      <c r="J156" s="115"/>
      <c r="K156" s="124" t="str">
        <f>IF(C156="","",IF(COUNTIF(#REF!,C156&amp;F156&amp;G156)&gt;1,"要確認！",VLOOKUP(C156&amp;F156&amp;G156,#REF!,9,FALSE)))</f>
        <v/>
      </c>
      <c r="L156" s="116" t="str">
        <f t="shared" si="8"/>
        <v/>
      </c>
      <c r="M156" s="118"/>
      <c r="N156" s="117"/>
      <c r="O156" s="73" t="str">
        <f>IF(I156="","",VLOOKUP(I156,設定!$B$5:$C$14,2))</f>
        <v/>
      </c>
      <c r="P156" s="73" t="str">
        <f>IF(M156="○",設定!$C$16,"")</f>
        <v/>
      </c>
      <c r="Q156" s="72">
        <f t="shared" si="7"/>
        <v>0</v>
      </c>
      <c r="R156" s="65" t="str">
        <f t="shared" si="9"/>
        <v/>
      </c>
      <c r="W156" s="71"/>
    </row>
    <row r="157" spans="2:23" ht="14.25" customHeight="1" x14ac:dyDescent="0.2">
      <c r="B157" s="74">
        <v>146</v>
      </c>
      <c r="C157" s="61"/>
      <c r="D157" s="114"/>
      <c r="E157" s="114"/>
      <c r="F157" s="112"/>
      <c r="G157" s="112"/>
      <c r="H157" s="112"/>
      <c r="I157" s="63"/>
      <c r="J157" s="115"/>
      <c r="K157" s="124" t="str">
        <f>IF(C157="","",IF(COUNTIF(#REF!,C157&amp;F157&amp;G157)&gt;1,"要確認！",VLOOKUP(C157&amp;F157&amp;G157,#REF!,9,FALSE)))</f>
        <v/>
      </c>
      <c r="L157" s="116" t="str">
        <f t="shared" si="8"/>
        <v/>
      </c>
      <c r="M157" s="118"/>
      <c r="N157" s="117"/>
      <c r="O157" s="73" t="str">
        <f>IF(I157="","",VLOOKUP(I157,設定!$B$5:$C$14,2))</f>
        <v/>
      </c>
      <c r="P157" s="73" t="str">
        <f>IF(M157="○",設定!$C$16,"")</f>
        <v/>
      </c>
      <c r="Q157" s="72">
        <f t="shared" si="7"/>
        <v>0</v>
      </c>
      <c r="R157" s="65" t="str">
        <f t="shared" si="9"/>
        <v/>
      </c>
      <c r="W157" s="71"/>
    </row>
    <row r="158" spans="2:23" ht="14.25" customHeight="1" x14ac:dyDescent="0.2">
      <c r="B158" s="74">
        <v>147</v>
      </c>
      <c r="C158" s="61"/>
      <c r="D158" s="114"/>
      <c r="E158" s="114"/>
      <c r="F158" s="112"/>
      <c r="G158" s="112"/>
      <c r="H158" s="112"/>
      <c r="I158" s="63"/>
      <c r="J158" s="115"/>
      <c r="K158" s="124" t="str">
        <f>IF(C158="","",IF(COUNTIF(#REF!,C158&amp;F158&amp;G158)&gt;1,"要確認！",VLOOKUP(C158&amp;F158&amp;G158,#REF!,9,FALSE)))</f>
        <v/>
      </c>
      <c r="L158" s="116" t="str">
        <f t="shared" si="8"/>
        <v/>
      </c>
      <c r="M158" s="118"/>
      <c r="N158" s="117"/>
      <c r="O158" s="73" t="str">
        <f>IF(I158="","",VLOOKUP(I158,設定!$B$5:$C$14,2))</f>
        <v/>
      </c>
      <c r="P158" s="73" t="str">
        <f>IF(M158="○",設定!$C$16,"")</f>
        <v/>
      </c>
      <c r="Q158" s="72">
        <f t="shared" si="7"/>
        <v>0</v>
      </c>
      <c r="R158" s="65" t="str">
        <f t="shared" si="9"/>
        <v/>
      </c>
      <c r="W158" s="71"/>
    </row>
    <row r="159" spans="2:23" ht="14.25" customHeight="1" x14ac:dyDescent="0.2">
      <c r="B159" s="74">
        <v>148</v>
      </c>
      <c r="C159" s="61"/>
      <c r="D159" s="114"/>
      <c r="E159" s="114"/>
      <c r="F159" s="112"/>
      <c r="G159" s="112"/>
      <c r="H159" s="112"/>
      <c r="I159" s="63"/>
      <c r="J159" s="115"/>
      <c r="K159" s="124" t="str">
        <f>IF(C159="","",IF(COUNTIF(#REF!,C159&amp;F159&amp;G159)&gt;1,"要確認！",VLOOKUP(C159&amp;F159&amp;G159,#REF!,9,FALSE)))</f>
        <v/>
      </c>
      <c r="L159" s="116" t="str">
        <f t="shared" si="8"/>
        <v/>
      </c>
      <c r="M159" s="118"/>
      <c r="N159" s="117"/>
      <c r="O159" s="73" t="str">
        <f>IF(I159="","",VLOOKUP(I159,設定!$B$5:$C$14,2))</f>
        <v/>
      </c>
      <c r="P159" s="73" t="str">
        <f>IF(M159="○",設定!$C$16,"")</f>
        <v/>
      </c>
      <c r="Q159" s="72">
        <f t="shared" si="7"/>
        <v>0</v>
      </c>
      <c r="R159" s="65" t="str">
        <f t="shared" si="9"/>
        <v/>
      </c>
      <c r="W159" s="71"/>
    </row>
    <row r="160" spans="2:23" ht="14.25" customHeight="1" x14ac:dyDescent="0.2">
      <c r="B160" s="74">
        <v>149</v>
      </c>
      <c r="C160" s="61"/>
      <c r="D160" s="114"/>
      <c r="E160" s="114"/>
      <c r="F160" s="112"/>
      <c r="G160" s="112"/>
      <c r="H160" s="112"/>
      <c r="I160" s="63"/>
      <c r="J160" s="115"/>
      <c r="K160" s="124" t="str">
        <f>IF(C160="","",IF(COUNTIF(#REF!,C160&amp;F160&amp;G160)&gt;1,"要確認！",VLOOKUP(C160&amp;F160&amp;G160,#REF!,9,FALSE)))</f>
        <v/>
      </c>
      <c r="L160" s="116" t="str">
        <f t="shared" si="8"/>
        <v/>
      </c>
      <c r="M160" s="118"/>
      <c r="N160" s="117"/>
      <c r="O160" s="73" t="str">
        <f>IF(I160="","",VLOOKUP(I160,設定!$B$5:$C$14,2))</f>
        <v/>
      </c>
      <c r="P160" s="73" t="str">
        <f>IF(M160="○",設定!$C$16,"")</f>
        <v/>
      </c>
      <c r="Q160" s="72">
        <f t="shared" si="7"/>
        <v>0</v>
      </c>
      <c r="R160" s="65" t="str">
        <f t="shared" si="9"/>
        <v/>
      </c>
      <c r="W160" s="71"/>
    </row>
    <row r="161" spans="2:23" ht="14.25" customHeight="1" x14ac:dyDescent="0.2">
      <c r="B161" s="74">
        <v>150</v>
      </c>
      <c r="C161" s="61"/>
      <c r="D161" s="114"/>
      <c r="E161" s="114"/>
      <c r="F161" s="112"/>
      <c r="G161" s="112"/>
      <c r="H161" s="112"/>
      <c r="I161" s="63"/>
      <c r="J161" s="115"/>
      <c r="K161" s="124" t="str">
        <f>IF(C161="","",IF(COUNTIF(#REF!,C161&amp;F161&amp;G161)&gt;1,"要確認！",VLOOKUP(C161&amp;F161&amp;G161,#REF!,9,FALSE)))</f>
        <v/>
      </c>
      <c r="L161" s="116" t="str">
        <f t="shared" si="8"/>
        <v/>
      </c>
      <c r="M161" s="118"/>
      <c r="N161" s="117"/>
      <c r="O161" s="73" t="str">
        <f>IF(I161="","",VLOOKUP(I161,設定!$B$5:$C$14,2))</f>
        <v/>
      </c>
      <c r="P161" s="73" t="str">
        <f>IF(M161="○",設定!$C$16,"")</f>
        <v/>
      </c>
      <c r="Q161" s="72">
        <f t="shared" si="7"/>
        <v>0</v>
      </c>
      <c r="R161" s="65" t="str">
        <f t="shared" si="9"/>
        <v/>
      </c>
      <c r="W161" s="71"/>
    </row>
    <row r="162" spans="2:23" ht="14.25" customHeight="1" x14ac:dyDescent="0.2">
      <c r="B162" s="74">
        <v>151</v>
      </c>
      <c r="C162" s="61"/>
      <c r="D162" s="114"/>
      <c r="E162" s="114"/>
      <c r="F162" s="112"/>
      <c r="G162" s="112"/>
      <c r="H162" s="112"/>
      <c r="I162" s="63"/>
      <c r="J162" s="115"/>
      <c r="K162" s="124" t="str">
        <f>IF(C162="","",IF(COUNTIF(#REF!,C162&amp;F162&amp;G162)&gt;1,"要確認！",VLOOKUP(C162&amp;F162&amp;G162,#REF!,9,FALSE)))</f>
        <v/>
      </c>
      <c r="L162" s="116" t="str">
        <f t="shared" si="8"/>
        <v/>
      </c>
      <c r="M162" s="118"/>
      <c r="N162" s="117"/>
      <c r="O162" s="73" t="str">
        <f>IF(I162="","",VLOOKUP(I162,設定!$B$5:$C$14,2))</f>
        <v/>
      </c>
      <c r="P162" s="73" t="str">
        <f>IF(M162="○",設定!$C$16,"")</f>
        <v/>
      </c>
      <c r="Q162" s="72">
        <f t="shared" si="7"/>
        <v>0</v>
      </c>
      <c r="R162" s="65" t="str">
        <f t="shared" si="9"/>
        <v/>
      </c>
      <c r="W162" s="71"/>
    </row>
    <row r="163" spans="2:23" ht="14.25" customHeight="1" x14ac:dyDescent="0.2">
      <c r="B163" s="74">
        <v>152</v>
      </c>
      <c r="C163" s="61"/>
      <c r="D163" s="114"/>
      <c r="E163" s="114"/>
      <c r="F163" s="112"/>
      <c r="G163" s="112"/>
      <c r="H163" s="112"/>
      <c r="I163" s="63"/>
      <c r="J163" s="115"/>
      <c r="K163" s="124" t="str">
        <f>IF(C163="","",IF(COUNTIF(#REF!,C163&amp;F163&amp;G163)&gt;1,"要確認！",VLOOKUP(C163&amp;F163&amp;G163,#REF!,9,FALSE)))</f>
        <v/>
      </c>
      <c r="L163" s="116" t="str">
        <f t="shared" si="8"/>
        <v/>
      </c>
      <c r="M163" s="118"/>
      <c r="N163" s="117"/>
      <c r="O163" s="73" t="str">
        <f>IF(I163="","",VLOOKUP(I163,設定!$B$5:$C$14,2))</f>
        <v/>
      </c>
      <c r="P163" s="73" t="str">
        <f>IF(M163="○",設定!$C$16,"")</f>
        <v/>
      </c>
      <c r="Q163" s="72">
        <f t="shared" si="7"/>
        <v>0</v>
      </c>
      <c r="R163" s="65" t="str">
        <f t="shared" si="9"/>
        <v/>
      </c>
      <c r="W163" s="71"/>
    </row>
    <row r="164" spans="2:23" ht="14.25" customHeight="1" x14ac:dyDescent="0.2">
      <c r="B164" s="74">
        <v>153</v>
      </c>
      <c r="C164" s="61"/>
      <c r="D164" s="114"/>
      <c r="E164" s="114"/>
      <c r="F164" s="112"/>
      <c r="G164" s="112"/>
      <c r="H164" s="112"/>
      <c r="I164" s="63"/>
      <c r="J164" s="115"/>
      <c r="K164" s="124" t="str">
        <f>IF(C164="","",IF(COUNTIF(#REF!,C164&amp;F164&amp;G164)&gt;1,"要確認！",VLOOKUP(C164&amp;F164&amp;G164,#REF!,9,FALSE)))</f>
        <v/>
      </c>
      <c r="L164" s="116" t="str">
        <f t="shared" si="8"/>
        <v/>
      </c>
      <c r="M164" s="118"/>
      <c r="N164" s="117"/>
      <c r="O164" s="73" t="str">
        <f>IF(I164="","",VLOOKUP(I164,設定!$B$5:$C$14,2))</f>
        <v/>
      </c>
      <c r="P164" s="73" t="str">
        <f>IF(M164="○",設定!$C$16,"")</f>
        <v/>
      </c>
      <c r="Q164" s="72">
        <f t="shared" si="7"/>
        <v>0</v>
      </c>
      <c r="R164" s="65" t="str">
        <f t="shared" si="9"/>
        <v/>
      </c>
      <c r="W164" s="71"/>
    </row>
    <row r="165" spans="2:23" ht="14.25" customHeight="1" x14ac:dyDescent="0.2">
      <c r="B165" s="74">
        <v>154</v>
      </c>
      <c r="C165" s="61"/>
      <c r="D165" s="114"/>
      <c r="E165" s="114"/>
      <c r="F165" s="112"/>
      <c r="G165" s="112"/>
      <c r="H165" s="112"/>
      <c r="I165" s="63"/>
      <c r="J165" s="115"/>
      <c r="K165" s="124" t="str">
        <f>IF(C165="","",IF(COUNTIF(#REF!,C165&amp;F165&amp;G165)&gt;1,"要確認！",VLOOKUP(C165&amp;F165&amp;G165,#REF!,9,FALSE)))</f>
        <v/>
      </c>
      <c r="L165" s="116" t="str">
        <f t="shared" si="8"/>
        <v/>
      </c>
      <c r="M165" s="118"/>
      <c r="N165" s="117"/>
      <c r="O165" s="73" t="str">
        <f>IF(I165="","",VLOOKUP(I165,設定!$B$5:$C$14,2))</f>
        <v/>
      </c>
      <c r="P165" s="73" t="str">
        <f>IF(M165="○",設定!$C$16,"")</f>
        <v/>
      </c>
      <c r="Q165" s="72">
        <f t="shared" si="7"/>
        <v>0</v>
      </c>
      <c r="R165" s="65" t="str">
        <f t="shared" si="9"/>
        <v/>
      </c>
      <c r="W165" s="71"/>
    </row>
    <row r="166" spans="2:23" ht="14.25" customHeight="1" x14ac:dyDescent="0.2">
      <c r="B166" s="74">
        <v>155</v>
      </c>
      <c r="C166" s="61"/>
      <c r="D166" s="114"/>
      <c r="E166" s="114"/>
      <c r="F166" s="112"/>
      <c r="G166" s="112"/>
      <c r="H166" s="112"/>
      <c r="I166" s="63"/>
      <c r="J166" s="115"/>
      <c r="K166" s="124" t="str">
        <f>IF(C166="","",IF(COUNTIF(#REF!,C166&amp;F166&amp;G166)&gt;1,"要確認！",VLOOKUP(C166&amp;F166&amp;G166,#REF!,9,FALSE)))</f>
        <v/>
      </c>
      <c r="L166" s="116" t="str">
        <f t="shared" si="8"/>
        <v/>
      </c>
      <c r="M166" s="118"/>
      <c r="N166" s="117"/>
      <c r="O166" s="73" t="str">
        <f>IF(I166="","",VLOOKUP(I166,設定!$B$5:$C$14,2))</f>
        <v/>
      </c>
      <c r="P166" s="73" t="str">
        <f>IF(M166="○",設定!$C$16,"")</f>
        <v/>
      </c>
      <c r="Q166" s="72">
        <f t="shared" si="7"/>
        <v>0</v>
      </c>
      <c r="R166" s="65" t="str">
        <f t="shared" si="9"/>
        <v/>
      </c>
      <c r="W166" s="71"/>
    </row>
    <row r="167" spans="2:23" ht="14.25" customHeight="1" x14ac:dyDescent="0.2">
      <c r="B167" s="74">
        <v>156</v>
      </c>
      <c r="C167" s="61"/>
      <c r="D167" s="114"/>
      <c r="E167" s="114"/>
      <c r="F167" s="112"/>
      <c r="G167" s="112"/>
      <c r="H167" s="112"/>
      <c r="I167" s="63"/>
      <c r="J167" s="115"/>
      <c r="K167" s="124" t="str">
        <f>IF(C167="","",IF(COUNTIF(#REF!,C167&amp;F167&amp;G167)&gt;1,"要確認！",VLOOKUP(C167&amp;F167&amp;G167,#REF!,9,FALSE)))</f>
        <v/>
      </c>
      <c r="L167" s="116" t="str">
        <f t="shared" si="8"/>
        <v/>
      </c>
      <c r="M167" s="118"/>
      <c r="N167" s="117"/>
      <c r="O167" s="73" t="str">
        <f>IF(I167="","",VLOOKUP(I167,設定!$B$5:$C$14,2))</f>
        <v/>
      </c>
      <c r="P167" s="73" t="str">
        <f>IF(M167="○",設定!$C$16,"")</f>
        <v/>
      </c>
      <c r="Q167" s="72">
        <f t="shared" si="7"/>
        <v>0</v>
      </c>
      <c r="R167" s="65" t="str">
        <f t="shared" si="9"/>
        <v/>
      </c>
      <c r="W167" s="71"/>
    </row>
    <row r="168" spans="2:23" ht="14.25" customHeight="1" x14ac:dyDescent="0.2">
      <c r="B168" s="74">
        <v>157</v>
      </c>
      <c r="C168" s="61"/>
      <c r="D168" s="114"/>
      <c r="E168" s="114"/>
      <c r="F168" s="112"/>
      <c r="G168" s="112"/>
      <c r="H168" s="112"/>
      <c r="I168" s="63"/>
      <c r="J168" s="115"/>
      <c r="K168" s="124" t="str">
        <f>IF(C168="","",IF(COUNTIF(#REF!,C168&amp;F168&amp;G168)&gt;1,"要確認！",VLOOKUP(C168&amp;F168&amp;G168,#REF!,9,FALSE)))</f>
        <v/>
      </c>
      <c r="L168" s="116" t="str">
        <f t="shared" si="8"/>
        <v/>
      </c>
      <c r="M168" s="118"/>
      <c r="N168" s="117"/>
      <c r="O168" s="73" t="str">
        <f>IF(I168="","",VLOOKUP(I168,設定!$B$5:$C$14,2))</f>
        <v/>
      </c>
      <c r="P168" s="73" t="str">
        <f>IF(M168="○",設定!$C$16,"")</f>
        <v/>
      </c>
      <c r="Q168" s="72">
        <f t="shared" si="7"/>
        <v>0</v>
      </c>
      <c r="R168" s="65" t="str">
        <f t="shared" si="9"/>
        <v/>
      </c>
      <c r="W168" s="71"/>
    </row>
    <row r="169" spans="2:23" ht="14.25" customHeight="1" x14ac:dyDescent="0.2">
      <c r="B169" s="74">
        <v>158</v>
      </c>
      <c r="C169" s="61"/>
      <c r="D169" s="114"/>
      <c r="E169" s="114"/>
      <c r="F169" s="112"/>
      <c r="G169" s="112"/>
      <c r="H169" s="112"/>
      <c r="I169" s="63"/>
      <c r="J169" s="115"/>
      <c r="K169" s="124" t="str">
        <f>IF(C169="","",IF(COUNTIF(#REF!,C169&amp;F169&amp;G169)&gt;1,"要確認！",VLOOKUP(C169&amp;F169&amp;G169,#REF!,9,FALSE)))</f>
        <v/>
      </c>
      <c r="L169" s="116" t="str">
        <f t="shared" si="8"/>
        <v/>
      </c>
      <c r="M169" s="118"/>
      <c r="N169" s="117"/>
      <c r="O169" s="73" t="str">
        <f>IF(I169="","",VLOOKUP(I169,設定!$B$5:$C$14,2))</f>
        <v/>
      </c>
      <c r="P169" s="73" t="str">
        <f>IF(M169="○",設定!$C$16,"")</f>
        <v/>
      </c>
      <c r="Q169" s="72">
        <f t="shared" si="7"/>
        <v>0</v>
      </c>
      <c r="R169" s="65" t="str">
        <f t="shared" si="9"/>
        <v/>
      </c>
      <c r="W169" s="71"/>
    </row>
    <row r="170" spans="2:23" ht="14.25" customHeight="1" x14ac:dyDescent="0.2">
      <c r="B170" s="74">
        <v>159</v>
      </c>
      <c r="C170" s="61"/>
      <c r="D170" s="114"/>
      <c r="E170" s="114"/>
      <c r="F170" s="112"/>
      <c r="G170" s="112"/>
      <c r="H170" s="112"/>
      <c r="I170" s="63"/>
      <c r="J170" s="115"/>
      <c r="K170" s="124" t="str">
        <f>IF(C170="","",IF(COUNTIF(#REF!,C170&amp;F170&amp;G170)&gt;1,"要確認！",VLOOKUP(C170&amp;F170&amp;G170,#REF!,9,FALSE)))</f>
        <v/>
      </c>
      <c r="L170" s="116" t="str">
        <f t="shared" si="8"/>
        <v/>
      </c>
      <c r="M170" s="118"/>
      <c r="N170" s="117"/>
      <c r="O170" s="73" t="str">
        <f>IF(I170="","",VLOOKUP(I170,設定!$B$5:$C$14,2))</f>
        <v/>
      </c>
      <c r="P170" s="73" t="str">
        <f>IF(M170="○",設定!$C$16,"")</f>
        <v/>
      </c>
      <c r="Q170" s="72">
        <f t="shared" si="7"/>
        <v>0</v>
      </c>
      <c r="R170" s="65" t="str">
        <f t="shared" si="9"/>
        <v/>
      </c>
      <c r="W170" s="71"/>
    </row>
    <row r="171" spans="2:23" ht="14.25" customHeight="1" x14ac:dyDescent="0.2">
      <c r="B171" s="74">
        <v>160</v>
      </c>
      <c r="C171" s="61"/>
      <c r="D171" s="114"/>
      <c r="E171" s="114"/>
      <c r="F171" s="112"/>
      <c r="G171" s="112"/>
      <c r="H171" s="112"/>
      <c r="I171" s="63"/>
      <c r="J171" s="115"/>
      <c r="K171" s="124" t="str">
        <f>IF(C171="","",IF(COUNTIF(#REF!,C171&amp;F171&amp;G171)&gt;1,"要確認！",VLOOKUP(C171&amp;F171&amp;G171,#REF!,9,FALSE)))</f>
        <v/>
      </c>
      <c r="L171" s="116" t="str">
        <f t="shared" si="8"/>
        <v/>
      </c>
      <c r="M171" s="118"/>
      <c r="N171" s="117"/>
      <c r="O171" s="73" t="str">
        <f>IF(I171="","",VLOOKUP(I171,設定!$B$5:$C$14,2))</f>
        <v/>
      </c>
      <c r="P171" s="73" t="str">
        <f>IF(M171="○",設定!$C$16,"")</f>
        <v/>
      </c>
      <c r="Q171" s="72">
        <f t="shared" si="7"/>
        <v>0</v>
      </c>
      <c r="R171" s="65" t="str">
        <f t="shared" si="9"/>
        <v/>
      </c>
      <c r="W171" s="71"/>
    </row>
    <row r="172" spans="2:23" ht="14.25" customHeight="1" x14ac:dyDescent="0.2">
      <c r="B172" s="74">
        <v>161</v>
      </c>
      <c r="C172" s="61"/>
      <c r="D172" s="114"/>
      <c r="E172" s="114"/>
      <c r="F172" s="112"/>
      <c r="G172" s="112"/>
      <c r="H172" s="112"/>
      <c r="I172" s="63"/>
      <c r="J172" s="115"/>
      <c r="K172" s="124" t="str">
        <f>IF(C172="","",IF(COUNTIF(#REF!,C172&amp;F172&amp;G172)&gt;1,"要確認！",VLOOKUP(C172&amp;F172&amp;G172,#REF!,9,FALSE)))</f>
        <v/>
      </c>
      <c r="L172" s="116" t="str">
        <f t="shared" si="8"/>
        <v/>
      </c>
      <c r="M172" s="118"/>
      <c r="N172" s="117"/>
      <c r="O172" s="73" t="str">
        <f>IF(I172="","",VLOOKUP(I172,設定!$B$5:$C$14,2))</f>
        <v/>
      </c>
      <c r="P172" s="73" t="str">
        <f>IF(M172="○",設定!$C$16,"")</f>
        <v/>
      </c>
      <c r="Q172" s="72">
        <f t="shared" si="7"/>
        <v>0</v>
      </c>
      <c r="R172" s="65" t="str">
        <f t="shared" si="9"/>
        <v/>
      </c>
      <c r="W172" s="71"/>
    </row>
    <row r="173" spans="2:23" ht="14.25" customHeight="1" x14ac:dyDescent="0.2">
      <c r="B173" s="74">
        <v>162</v>
      </c>
      <c r="C173" s="61"/>
      <c r="D173" s="114"/>
      <c r="E173" s="114"/>
      <c r="F173" s="112"/>
      <c r="G173" s="112"/>
      <c r="H173" s="112"/>
      <c r="I173" s="63"/>
      <c r="J173" s="115"/>
      <c r="K173" s="124" t="str">
        <f>IF(C173="","",IF(COUNTIF(#REF!,C173&amp;F173&amp;G173)&gt;1,"要確認！",VLOOKUP(C173&amp;F173&amp;G173,#REF!,9,FALSE)))</f>
        <v/>
      </c>
      <c r="L173" s="116" t="str">
        <f t="shared" si="8"/>
        <v/>
      </c>
      <c r="M173" s="118"/>
      <c r="N173" s="117"/>
      <c r="O173" s="73" t="str">
        <f>IF(I173="","",VLOOKUP(I173,設定!$B$5:$C$14,2))</f>
        <v/>
      </c>
      <c r="P173" s="73" t="str">
        <f>IF(M173="○",設定!$C$16,"")</f>
        <v/>
      </c>
      <c r="Q173" s="72">
        <f t="shared" si="7"/>
        <v>0</v>
      </c>
      <c r="R173" s="65" t="str">
        <f t="shared" si="9"/>
        <v/>
      </c>
      <c r="W173" s="71"/>
    </row>
    <row r="174" spans="2:23" ht="14.25" customHeight="1" x14ac:dyDescent="0.2">
      <c r="B174" s="74">
        <v>163</v>
      </c>
      <c r="C174" s="61"/>
      <c r="D174" s="114"/>
      <c r="E174" s="114"/>
      <c r="F174" s="112"/>
      <c r="G174" s="112"/>
      <c r="H174" s="112"/>
      <c r="I174" s="63"/>
      <c r="J174" s="115"/>
      <c r="K174" s="124" t="str">
        <f>IF(C174="","",IF(COUNTIF(#REF!,C174&amp;F174&amp;G174)&gt;1,"要確認！",VLOOKUP(C174&amp;F174&amp;G174,#REF!,9,FALSE)))</f>
        <v/>
      </c>
      <c r="L174" s="116" t="str">
        <f t="shared" si="8"/>
        <v/>
      </c>
      <c r="M174" s="118"/>
      <c r="N174" s="117"/>
      <c r="O174" s="73" t="str">
        <f>IF(I174="","",VLOOKUP(I174,設定!$B$5:$C$14,2))</f>
        <v/>
      </c>
      <c r="P174" s="73" t="str">
        <f>IF(M174="○",設定!$C$16,"")</f>
        <v/>
      </c>
      <c r="Q174" s="72">
        <f t="shared" si="7"/>
        <v>0</v>
      </c>
      <c r="R174" s="65" t="str">
        <f t="shared" si="9"/>
        <v/>
      </c>
      <c r="W174" s="71"/>
    </row>
    <row r="175" spans="2:23" ht="14.25" customHeight="1" x14ac:dyDescent="0.2">
      <c r="B175" s="74">
        <v>164</v>
      </c>
      <c r="C175" s="61"/>
      <c r="D175" s="114"/>
      <c r="E175" s="114"/>
      <c r="F175" s="112"/>
      <c r="G175" s="112"/>
      <c r="H175" s="112"/>
      <c r="I175" s="63"/>
      <c r="J175" s="115"/>
      <c r="K175" s="124" t="str">
        <f>IF(C175="","",IF(COUNTIF(#REF!,C175&amp;F175&amp;G175)&gt;1,"要確認！",VLOOKUP(C175&amp;F175&amp;G175,#REF!,9,FALSE)))</f>
        <v/>
      </c>
      <c r="L175" s="116" t="str">
        <f t="shared" si="8"/>
        <v/>
      </c>
      <c r="M175" s="118"/>
      <c r="N175" s="117"/>
      <c r="O175" s="73" t="str">
        <f>IF(I175="","",VLOOKUP(I175,設定!$B$5:$C$14,2))</f>
        <v/>
      </c>
      <c r="P175" s="73" t="str">
        <f>IF(M175="○",設定!$C$16,"")</f>
        <v/>
      </c>
      <c r="Q175" s="72">
        <f t="shared" si="7"/>
        <v>0</v>
      </c>
      <c r="R175" s="65" t="str">
        <f t="shared" si="9"/>
        <v/>
      </c>
      <c r="W175" s="71"/>
    </row>
    <row r="176" spans="2:23" ht="14.25" customHeight="1" x14ac:dyDescent="0.2">
      <c r="B176" s="74">
        <v>165</v>
      </c>
      <c r="C176" s="61"/>
      <c r="D176" s="114"/>
      <c r="E176" s="114"/>
      <c r="F176" s="112"/>
      <c r="G176" s="112"/>
      <c r="H176" s="112"/>
      <c r="I176" s="63"/>
      <c r="J176" s="115"/>
      <c r="K176" s="124" t="str">
        <f>IF(C176="","",IF(COUNTIF(#REF!,C176&amp;F176&amp;G176)&gt;1,"要確認！",VLOOKUP(C176&amp;F176&amp;G176,#REF!,9,FALSE)))</f>
        <v/>
      </c>
      <c r="L176" s="116" t="str">
        <f t="shared" si="8"/>
        <v/>
      </c>
      <c r="M176" s="118"/>
      <c r="N176" s="117"/>
      <c r="O176" s="73" t="str">
        <f>IF(I176="","",VLOOKUP(I176,設定!$B$5:$C$14,2))</f>
        <v/>
      </c>
      <c r="P176" s="73" t="str">
        <f>IF(M176="○",設定!$C$16,"")</f>
        <v/>
      </c>
      <c r="Q176" s="72">
        <f t="shared" si="7"/>
        <v>0</v>
      </c>
      <c r="R176" s="65" t="str">
        <f t="shared" si="9"/>
        <v/>
      </c>
      <c r="W176" s="71"/>
    </row>
    <row r="177" spans="2:23" ht="14.25" customHeight="1" x14ac:dyDescent="0.2">
      <c r="B177" s="74">
        <v>166</v>
      </c>
      <c r="C177" s="61"/>
      <c r="D177" s="114"/>
      <c r="E177" s="114"/>
      <c r="F177" s="112"/>
      <c r="G177" s="112"/>
      <c r="H177" s="112"/>
      <c r="I177" s="63"/>
      <c r="J177" s="115"/>
      <c r="K177" s="124" t="str">
        <f>IF(C177="","",IF(COUNTIF(#REF!,C177&amp;F177&amp;G177)&gt;1,"要確認！",VLOOKUP(C177&amp;F177&amp;G177,#REF!,9,FALSE)))</f>
        <v/>
      </c>
      <c r="L177" s="116" t="str">
        <f t="shared" si="8"/>
        <v/>
      </c>
      <c r="M177" s="118"/>
      <c r="N177" s="117"/>
      <c r="O177" s="73" t="str">
        <f>IF(I177="","",VLOOKUP(I177,設定!$B$5:$C$14,2))</f>
        <v/>
      </c>
      <c r="P177" s="73" t="str">
        <f>IF(M177="○",設定!$C$16,"")</f>
        <v/>
      </c>
      <c r="Q177" s="72">
        <f t="shared" si="7"/>
        <v>0</v>
      </c>
      <c r="R177" s="65" t="str">
        <f t="shared" si="9"/>
        <v/>
      </c>
      <c r="W177" s="71"/>
    </row>
    <row r="178" spans="2:23" ht="14.25" customHeight="1" x14ac:dyDescent="0.2">
      <c r="B178" s="74">
        <v>167</v>
      </c>
      <c r="C178" s="61"/>
      <c r="D178" s="114"/>
      <c r="E178" s="114"/>
      <c r="F178" s="112"/>
      <c r="G178" s="112"/>
      <c r="H178" s="112"/>
      <c r="I178" s="63"/>
      <c r="J178" s="115"/>
      <c r="K178" s="124" t="str">
        <f>IF(C178="","",IF(COUNTIF(#REF!,C178&amp;F178&amp;G178)&gt;1,"要確認！",VLOOKUP(C178&amp;F178&amp;G178,#REF!,9,FALSE)))</f>
        <v/>
      </c>
      <c r="L178" s="116" t="str">
        <f t="shared" si="8"/>
        <v/>
      </c>
      <c r="M178" s="118"/>
      <c r="N178" s="117"/>
      <c r="O178" s="73" t="str">
        <f>IF(I178="","",VLOOKUP(I178,設定!$B$5:$C$14,2))</f>
        <v/>
      </c>
      <c r="P178" s="73" t="str">
        <f>IF(M178="○",設定!$C$16,"")</f>
        <v/>
      </c>
      <c r="Q178" s="72">
        <f t="shared" si="7"/>
        <v>0</v>
      </c>
      <c r="R178" s="65" t="str">
        <f t="shared" si="9"/>
        <v/>
      </c>
      <c r="W178" s="71"/>
    </row>
    <row r="179" spans="2:23" ht="14.25" customHeight="1" x14ac:dyDescent="0.2">
      <c r="B179" s="74">
        <v>168</v>
      </c>
      <c r="C179" s="61"/>
      <c r="D179" s="114"/>
      <c r="E179" s="114"/>
      <c r="F179" s="112"/>
      <c r="G179" s="112"/>
      <c r="H179" s="112"/>
      <c r="I179" s="63"/>
      <c r="J179" s="115"/>
      <c r="K179" s="124" t="str">
        <f>IF(C179="","",IF(COUNTIF(#REF!,C179&amp;F179&amp;G179)&gt;1,"要確認！",VLOOKUP(C179&amp;F179&amp;G179,#REF!,9,FALSE)))</f>
        <v/>
      </c>
      <c r="L179" s="116" t="str">
        <f t="shared" si="8"/>
        <v/>
      </c>
      <c r="M179" s="118"/>
      <c r="N179" s="117"/>
      <c r="O179" s="73" t="str">
        <f>IF(I179="","",VLOOKUP(I179,設定!$B$5:$C$14,2))</f>
        <v/>
      </c>
      <c r="P179" s="73" t="str">
        <f>IF(M179="○",設定!$C$16,"")</f>
        <v/>
      </c>
      <c r="Q179" s="72">
        <f t="shared" si="7"/>
        <v>0</v>
      </c>
      <c r="R179" s="65" t="str">
        <f t="shared" si="9"/>
        <v/>
      </c>
      <c r="W179" s="71"/>
    </row>
    <row r="180" spans="2:23" ht="14.25" customHeight="1" x14ac:dyDescent="0.2">
      <c r="B180" s="74">
        <v>169</v>
      </c>
      <c r="C180" s="61"/>
      <c r="D180" s="114"/>
      <c r="E180" s="114"/>
      <c r="F180" s="112"/>
      <c r="G180" s="112"/>
      <c r="H180" s="112"/>
      <c r="I180" s="63"/>
      <c r="J180" s="115"/>
      <c r="K180" s="124" t="str">
        <f>IF(C180="","",IF(COUNTIF(#REF!,C180&amp;F180&amp;G180)&gt;1,"要確認！",VLOOKUP(C180&amp;F180&amp;G180,#REF!,9,FALSE)))</f>
        <v/>
      </c>
      <c r="L180" s="116" t="str">
        <f t="shared" si="8"/>
        <v/>
      </c>
      <c r="M180" s="118"/>
      <c r="N180" s="117"/>
      <c r="O180" s="73" t="str">
        <f>IF(I180="","",VLOOKUP(I180,設定!$B$5:$C$14,2))</f>
        <v/>
      </c>
      <c r="P180" s="73" t="str">
        <f>IF(M180="○",設定!$C$16,"")</f>
        <v/>
      </c>
      <c r="Q180" s="72">
        <f t="shared" si="7"/>
        <v>0</v>
      </c>
      <c r="R180" s="65" t="str">
        <f t="shared" si="9"/>
        <v/>
      </c>
      <c r="W180" s="71"/>
    </row>
    <row r="181" spans="2:23" ht="14.25" customHeight="1" x14ac:dyDescent="0.2">
      <c r="B181" s="74">
        <v>170</v>
      </c>
      <c r="C181" s="61"/>
      <c r="D181" s="114"/>
      <c r="E181" s="114"/>
      <c r="F181" s="112"/>
      <c r="G181" s="112"/>
      <c r="H181" s="112"/>
      <c r="I181" s="63"/>
      <c r="J181" s="115"/>
      <c r="K181" s="124" t="str">
        <f>IF(C181="","",IF(COUNTIF(#REF!,C181&amp;F181&amp;G181)&gt;1,"要確認！",VLOOKUP(C181&amp;F181&amp;G181,#REF!,9,FALSE)))</f>
        <v/>
      </c>
      <c r="L181" s="116" t="str">
        <f t="shared" si="8"/>
        <v/>
      </c>
      <c r="M181" s="118"/>
      <c r="N181" s="117"/>
      <c r="O181" s="73" t="str">
        <f>IF(I181="","",VLOOKUP(I181,設定!$B$5:$C$14,2))</f>
        <v/>
      </c>
      <c r="P181" s="73" t="str">
        <f>IF(M181="○",設定!$C$16,"")</f>
        <v/>
      </c>
      <c r="Q181" s="72">
        <f t="shared" si="7"/>
        <v>0</v>
      </c>
      <c r="R181" s="65" t="str">
        <f t="shared" si="9"/>
        <v/>
      </c>
      <c r="W181" s="71"/>
    </row>
    <row r="182" spans="2:23" ht="14.25" customHeight="1" x14ac:dyDescent="0.2">
      <c r="B182" s="74">
        <v>171</v>
      </c>
      <c r="C182" s="61"/>
      <c r="D182" s="114"/>
      <c r="E182" s="114"/>
      <c r="F182" s="112"/>
      <c r="G182" s="112"/>
      <c r="H182" s="112"/>
      <c r="I182" s="63"/>
      <c r="J182" s="115"/>
      <c r="K182" s="124" t="str">
        <f>IF(C182="","",IF(COUNTIF(#REF!,C182&amp;F182&amp;G182)&gt;1,"要確認！",VLOOKUP(C182&amp;F182&amp;G182,#REF!,9,FALSE)))</f>
        <v/>
      </c>
      <c r="L182" s="116" t="str">
        <f t="shared" si="8"/>
        <v/>
      </c>
      <c r="M182" s="118"/>
      <c r="N182" s="117"/>
      <c r="O182" s="73" t="str">
        <f>IF(I182="","",VLOOKUP(I182,設定!$B$5:$C$14,2))</f>
        <v/>
      </c>
      <c r="P182" s="73" t="str">
        <f>IF(M182="○",設定!$C$16,"")</f>
        <v/>
      </c>
      <c r="Q182" s="72">
        <f t="shared" si="7"/>
        <v>0</v>
      </c>
      <c r="R182" s="65" t="str">
        <f t="shared" si="9"/>
        <v/>
      </c>
      <c r="W182" s="71"/>
    </row>
    <row r="183" spans="2:23" ht="14.25" customHeight="1" x14ac:dyDescent="0.2">
      <c r="B183" s="74">
        <v>172</v>
      </c>
      <c r="C183" s="61"/>
      <c r="D183" s="114"/>
      <c r="E183" s="114"/>
      <c r="F183" s="112"/>
      <c r="G183" s="112"/>
      <c r="H183" s="112"/>
      <c r="I183" s="63"/>
      <c r="J183" s="115"/>
      <c r="K183" s="124" t="str">
        <f>IF(C183="","",IF(COUNTIF(#REF!,C183&amp;F183&amp;G183)&gt;1,"要確認！",VLOOKUP(C183&amp;F183&amp;G183,#REF!,9,FALSE)))</f>
        <v/>
      </c>
      <c r="L183" s="116" t="str">
        <f t="shared" si="8"/>
        <v/>
      </c>
      <c r="M183" s="118"/>
      <c r="N183" s="117"/>
      <c r="O183" s="73" t="str">
        <f>IF(I183="","",VLOOKUP(I183,設定!$B$5:$C$14,2))</f>
        <v/>
      </c>
      <c r="P183" s="73" t="str">
        <f>IF(M183="○",設定!$C$16,"")</f>
        <v/>
      </c>
      <c r="Q183" s="72">
        <f t="shared" si="7"/>
        <v>0</v>
      </c>
      <c r="R183" s="65" t="str">
        <f t="shared" si="9"/>
        <v/>
      </c>
      <c r="W183" s="71"/>
    </row>
    <row r="184" spans="2:23" ht="14.25" customHeight="1" x14ac:dyDescent="0.2">
      <c r="B184" s="74">
        <v>173</v>
      </c>
      <c r="C184" s="61"/>
      <c r="D184" s="114"/>
      <c r="E184" s="114"/>
      <c r="F184" s="112"/>
      <c r="G184" s="112"/>
      <c r="H184" s="112"/>
      <c r="I184" s="63"/>
      <c r="J184" s="115"/>
      <c r="K184" s="124" t="str">
        <f>IF(C184="","",IF(COUNTIF(#REF!,C184&amp;F184&amp;G184)&gt;1,"要確認！",VLOOKUP(C184&amp;F184&amp;G184,#REF!,9,FALSE)))</f>
        <v/>
      </c>
      <c r="L184" s="116" t="str">
        <f t="shared" si="8"/>
        <v/>
      </c>
      <c r="M184" s="118"/>
      <c r="N184" s="117"/>
      <c r="O184" s="73" t="str">
        <f>IF(I184="","",VLOOKUP(I184,設定!$B$5:$C$14,2))</f>
        <v/>
      </c>
      <c r="P184" s="73" t="str">
        <f>IF(M184="○",設定!$C$16,"")</f>
        <v/>
      </c>
      <c r="Q184" s="72">
        <f t="shared" si="7"/>
        <v>0</v>
      </c>
      <c r="R184" s="65" t="str">
        <f t="shared" si="9"/>
        <v/>
      </c>
      <c r="W184" s="71"/>
    </row>
    <row r="185" spans="2:23" ht="14.25" customHeight="1" x14ac:dyDescent="0.2">
      <c r="B185" s="74">
        <v>174</v>
      </c>
      <c r="C185" s="61"/>
      <c r="D185" s="114"/>
      <c r="E185" s="114"/>
      <c r="F185" s="112"/>
      <c r="G185" s="112"/>
      <c r="H185" s="112"/>
      <c r="I185" s="63"/>
      <c r="J185" s="115"/>
      <c r="K185" s="124" t="str">
        <f>IF(C185="","",IF(COUNTIF(#REF!,C185&amp;F185&amp;G185)&gt;1,"要確認！",VLOOKUP(C185&amp;F185&amp;G185,#REF!,9,FALSE)))</f>
        <v/>
      </c>
      <c r="L185" s="116" t="str">
        <f t="shared" si="8"/>
        <v/>
      </c>
      <c r="M185" s="118"/>
      <c r="N185" s="117"/>
      <c r="O185" s="73" t="str">
        <f>IF(I185="","",VLOOKUP(I185,設定!$B$5:$C$14,2))</f>
        <v/>
      </c>
      <c r="P185" s="73" t="str">
        <f>IF(M185="○",設定!$C$16,"")</f>
        <v/>
      </c>
      <c r="Q185" s="72">
        <f t="shared" si="7"/>
        <v>0</v>
      </c>
      <c r="R185" s="65" t="str">
        <f t="shared" si="9"/>
        <v/>
      </c>
      <c r="W185" s="71"/>
    </row>
    <row r="186" spans="2:23" ht="14.25" customHeight="1" x14ac:dyDescent="0.2">
      <c r="B186" s="74">
        <v>175</v>
      </c>
      <c r="C186" s="61"/>
      <c r="D186" s="114"/>
      <c r="E186" s="114"/>
      <c r="F186" s="112"/>
      <c r="G186" s="112"/>
      <c r="H186" s="112"/>
      <c r="I186" s="63"/>
      <c r="J186" s="115"/>
      <c r="K186" s="124" t="str">
        <f>IF(C186="","",IF(COUNTIF(#REF!,C186&amp;F186&amp;G186)&gt;1,"要確認！",VLOOKUP(C186&amp;F186&amp;G186,#REF!,9,FALSE)))</f>
        <v/>
      </c>
      <c r="L186" s="116" t="str">
        <f t="shared" si="8"/>
        <v/>
      </c>
      <c r="M186" s="118"/>
      <c r="N186" s="117"/>
      <c r="O186" s="73" t="str">
        <f>IF(I186="","",VLOOKUP(I186,設定!$B$5:$C$14,2))</f>
        <v/>
      </c>
      <c r="P186" s="73" t="str">
        <f>IF(M186="○",設定!$C$16,"")</f>
        <v/>
      </c>
      <c r="Q186" s="72">
        <f t="shared" si="7"/>
        <v>0</v>
      </c>
      <c r="R186" s="65" t="str">
        <f t="shared" si="9"/>
        <v/>
      </c>
      <c r="W186" s="71"/>
    </row>
    <row r="187" spans="2:23" ht="14.25" customHeight="1" x14ac:dyDescent="0.2">
      <c r="B187" s="74">
        <v>176</v>
      </c>
      <c r="C187" s="61"/>
      <c r="D187" s="114"/>
      <c r="E187" s="114"/>
      <c r="F187" s="112"/>
      <c r="G187" s="112"/>
      <c r="H187" s="112"/>
      <c r="I187" s="63"/>
      <c r="J187" s="115"/>
      <c r="K187" s="124" t="str">
        <f>IF(C187="","",IF(COUNTIF(#REF!,C187&amp;F187&amp;G187)&gt;1,"要確認！",VLOOKUP(C187&amp;F187&amp;G187,#REF!,9,FALSE)))</f>
        <v/>
      </c>
      <c r="L187" s="116" t="str">
        <f t="shared" si="8"/>
        <v/>
      </c>
      <c r="M187" s="118"/>
      <c r="N187" s="117"/>
      <c r="O187" s="73" t="str">
        <f>IF(I187="","",VLOOKUP(I187,設定!$B$5:$C$14,2))</f>
        <v/>
      </c>
      <c r="P187" s="73" t="str">
        <f>IF(M187="○",設定!$C$16,"")</f>
        <v/>
      </c>
      <c r="Q187" s="72">
        <f t="shared" si="7"/>
        <v>0</v>
      </c>
      <c r="R187" s="65" t="str">
        <f t="shared" si="9"/>
        <v/>
      </c>
      <c r="W187" s="71"/>
    </row>
    <row r="188" spans="2:23" ht="14.25" customHeight="1" x14ac:dyDescent="0.2">
      <c r="B188" s="74">
        <v>177</v>
      </c>
      <c r="C188" s="61"/>
      <c r="D188" s="114"/>
      <c r="E188" s="114"/>
      <c r="F188" s="112"/>
      <c r="G188" s="112"/>
      <c r="H188" s="112"/>
      <c r="I188" s="63"/>
      <c r="J188" s="115"/>
      <c r="K188" s="124" t="str">
        <f>IF(C188="","",IF(COUNTIF(#REF!,C188&amp;F188&amp;G188)&gt;1,"要確認！",VLOOKUP(C188&amp;F188&amp;G188,#REF!,9,FALSE)))</f>
        <v/>
      </c>
      <c r="L188" s="116" t="str">
        <f t="shared" si="8"/>
        <v/>
      </c>
      <c r="M188" s="118"/>
      <c r="N188" s="117"/>
      <c r="O188" s="73" t="str">
        <f>IF(I188="","",VLOOKUP(I188,設定!$B$5:$C$14,2))</f>
        <v/>
      </c>
      <c r="P188" s="73" t="str">
        <f>IF(M188="○",設定!$C$16,"")</f>
        <v/>
      </c>
      <c r="Q188" s="72">
        <f t="shared" si="7"/>
        <v>0</v>
      </c>
      <c r="R188" s="65" t="str">
        <f t="shared" si="9"/>
        <v/>
      </c>
      <c r="W188" s="71"/>
    </row>
    <row r="189" spans="2:23" ht="14.25" customHeight="1" x14ac:dyDescent="0.2">
      <c r="B189" s="74">
        <v>178</v>
      </c>
      <c r="C189" s="61"/>
      <c r="D189" s="114"/>
      <c r="E189" s="114"/>
      <c r="F189" s="112"/>
      <c r="G189" s="112"/>
      <c r="H189" s="112"/>
      <c r="I189" s="63"/>
      <c r="J189" s="115"/>
      <c r="K189" s="124" t="str">
        <f>IF(C189="","",IF(COUNTIF(#REF!,C189&amp;F189&amp;G189)&gt;1,"要確認！",VLOOKUP(C189&amp;F189&amp;G189,#REF!,9,FALSE)))</f>
        <v/>
      </c>
      <c r="L189" s="116" t="str">
        <f t="shared" si="8"/>
        <v/>
      </c>
      <c r="M189" s="118"/>
      <c r="N189" s="117"/>
      <c r="O189" s="73" t="str">
        <f>IF(I189="","",VLOOKUP(I189,設定!$B$5:$C$14,2))</f>
        <v/>
      </c>
      <c r="P189" s="73" t="str">
        <f>IF(M189="○",設定!$C$16,"")</f>
        <v/>
      </c>
      <c r="Q189" s="72">
        <f t="shared" si="7"/>
        <v>0</v>
      </c>
      <c r="R189" s="65" t="str">
        <f t="shared" si="9"/>
        <v/>
      </c>
      <c r="W189" s="71"/>
    </row>
    <row r="190" spans="2:23" ht="14.25" customHeight="1" x14ac:dyDescent="0.2">
      <c r="B190" s="74">
        <v>179</v>
      </c>
      <c r="C190" s="61"/>
      <c r="D190" s="114"/>
      <c r="E190" s="114"/>
      <c r="F190" s="112"/>
      <c r="G190" s="112"/>
      <c r="H190" s="112"/>
      <c r="I190" s="63"/>
      <c r="J190" s="115"/>
      <c r="K190" s="124" t="str">
        <f>IF(C190="","",IF(COUNTIF(#REF!,C190&amp;F190&amp;G190)&gt;1,"要確認！",VLOOKUP(C190&amp;F190&amp;G190,#REF!,9,FALSE)))</f>
        <v/>
      </c>
      <c r="L190" s="116" t="str">
        <f t="shared" si="8"/>
        <v/>
      </c>
      <c r="M190" s="118"/>
      <c r="N190" s="117"/>
      <c r="O190" s="73" t="str">
        <f>IF(I190="","",VLOOKUP(I190,設定!$B$5:$C$14,2))</f>
        <v/>
      </c>
      <c r="P190" s="73" t="str">
        <f>IF(M190="○",設定!$C$16,"")</f>
        <v/>
      </c>
      <c r="Q190" s="72">
        <f t="shared" si="7"/>
        <v>0</v>
      </c>
      <c r="R190" s="65" t="str">
        <f t="shared" si="9"/>
        <v/>
      </c>
      <c r="W190" s="71"/>
    </row>
    <row r="191" spans="2:23" ht="14.25" customHeight="1" x14ac:dyDescent="0.2">
      <c r="B191" s="74">
        <v>180</v>
      </c>
      <c r="C191" s="61"/>
      <c r="D191" s="114"/>
      <c r="E191" s="114"/>
      <c r="F191" s="112"/>
      <c r="G191" s="112"/>
      <c r="H191" s="112"/>
      <c r="I191" s="63"/>
      <c r="J191" s="115"/>
      <c r="K191" s="124" t="str">
        <f>IF(C191="","",IF(COUNTIF(#REF!,C191&amp;F191&amp;G191)&gt;1,"要確認！",VLOOKUP(C191&amp;F191&amp;G191,#REF!,9,FALSE)))</f>
        <v/>
      </c>
      <c r="L191" s="116" t="str">
        <f t="shared" si="8"/>
        <v/>
      </c>
      <c r="M191" s="118"/>
      <c r="N191" s="117"/>
      <c r="O191" s="73" t="str">
        <f>IF(I191="","",VLOOKUP(I191,設定!$B$5:$C$14,2))</f>
        <v/>
      </c>
      <c r="P191" s="73" t="str">
        <f>IF(M191="○",設定!$C$16,"")</f>
        <v/>
      </c>
      <c r="Q191" s="72">
        <f t="shared" si="7"/>
        <v>0</v>
      </c>
      <c r="R191" s="65" t="str">
        <f t="shared" si="9"/>
        <v/>
      </c>
      <c r="W191" s="71"/>
    </row>
    <row r="192" spans="2:23" ht="14.25" customHeight="1" x14ac:dyDescent="0.2">
      <c r="B192" s="74">
        <v>181</v>
      </c>
      <c r="C192" s="61"/>
      <c r="D192" s="114"/>
      <c r="E192" s="114"/>
      <c r="F192" s="112"/>
      <c r="G192" s="112"/>
      <c r="H192" s="112"/>
      <c r="I192" s="63"/>
      <c r="J192" s="115"/>
      <c r="K192" s="124" t="str">
        <f>IF(C192="","",IF(COUNTIF(#REF!,C192&amp;F192&amp;G192)&gt;1,"要確認！",VLOOKUP(C192&amp;F192&amp;G192,#REF!,9,FALSE)))</f>
        <v/>
      </c>
      <c r="L192" s="116" t="str">
        <f t="shared" si="8"/>
        <v/>
      </c>
      <c r="M192" s="118"/>
      <c r="N192" s="117"/>
      <c r="O192" s="73" t="str">
        <f>IF(I192="","",VLOOKUP(I192,設定!$B$5:$C$14,2))</f>
        <v/>
      </c>
      <c r="P192" s="73" t="str">
        <f>IF(M192="○",設定!$C$16,"")</f>
        <v/>
      </c>
      <c r="Q192" s="72">
        <f t="shared" si="7"/>
        <v>0</v>
      </c>
      <c r="R192" s="65" t="str">
        <f t="shared" si="9"/>
        <v/>
      </c>
      <c r="W192" s="71"/>
    </row>
    <row r="193" spans="2:23" ht="14.25" customHeight="1" x14ac:dyDescent="0.2">
      <c r="B193" s="74">
        <v>182</v>
      </c>
      <c r="C193" s="61"/>
      <c r="D193" s="114"/>
      <c r="E193" s="114"/>
      <c r="F193" s="112"/>
      <c r="G193" s="112"/>
      <c r="H193" s="112"/>
      <c r="I193" s="63"/>
      <c r="J193" s="115"/>
      <c r="K193" s="124" t="str">
        <f>IF(C193="","",IF(COUNTIF(#REF!,C193&amp;F193&amp;G193)&gt;1,"要確認！",VLOOKUP(C193&amp;F193&amp;G193,#REF!,9,FALSE)))</f>
        <v/>
      </c>
      <c r="L193" s="116" t="str">
        <f t="shared" si="8"/>
        <v/>
      </c>
      <c r="M193" s="118"/>
      <c r="N193" s="117"/>
      <c r="O193" s="73" t="str">
        <f>IF(I193="","",VLOOKUP(I193,設定!$B$5:$C$14,2))</f>
        <v/>
      </c>
      <c r="P193" s="73" t="str">
        <f>IF(M193="○",設定!$C$16,"")</f>
        <v/>
      </c>
      <c r="Q193" s="72">
        <f t="shared" si="7"/>
        <v>0</v>
      </c>
      <c r="R193" s="65" t="str">
        <f t="shared" si="9"/>
        <v/>
      </c>
      <c r="W193" s="71"/>
    </row>
    <row r="194" spans="2:23" ht="14.25" customHeight="1" x14ac:dyDescent="0.2">
      <c r="B194" s="74">
        <v>183</v>
      </c>
      <c r="C194" s="61"/>
      <c r="D194" s="114"/>
      <c r="E194" s="114"/>
      <c r="F194" s="112"/>
      <c r="G194" s="112"/>
      <c r="H194" s="112"/>
      <c r="I194" s="63"/>
      <c r="J194" s="115"/>
      <c r="K194" s="124" t="str">
        <f>IF(C194="","",IF(COUNTIF(#REF!,C194&amp;F194&amp;G194)&gt;1,"要確認！",VLOOKUP(C194&amp;F194&amp;G194,#REF!,9,FALSE)))</f>
        <v/>
      </c>
      <c r="L194" s="116" t="str">
        <f t="shared" si="8"/>
        <v/>
      </c>
      <c r="M194" s="118"/>
      <c r="N194" s="117"/>
      <c r="O194" s="73" t="str">
        <f>IF(I194="","",VLOOKUP(I194,設定!$B$5:$C$14,2))</f>
        <v/>
      </c>
      <c r="P194" s="73" t="str">
        <f>IF(M194="○",設定!$C$16,"")</f>
        <v/>
      </c>
      <c r="Q194" s="72">
        <f t="shared" si="7"/>
        <v>0</v>
      </c>
      <c r="R194" s="65" t="str">
        <f t="shared" si="9"/>
        <v/>
      </c>
      <c r="W194" s="71"/>
    </row>
    <row r="195" spans="2:23" ht="14.25" customHeight="1" x14ac:dyDescent="0.2">
      <c r="B195" s="74">
        <v>184</v>
      </c>
      <c r="C195" s="61"/>
      <c r="D195" s="114"/>
      <c r="E195" s="114"/>
      <c r="F195" s="112"/>
      <c r="G195" s="112"/>
      <c r="H195" s="112"/>
      <c r="I195" s="63"/>
      <c r="J195" s="115"/>
      <c r="K195" s="124" t="str">
        <f>IF(C195="","",IF(COUNTIF(#REF!,C195&amp;F195&amp;G195)&gt;1,"要確認！",VLOOKUP(C195&amp;F195&amp;G195,#REF!,9,FALSE)))</f>
        <v/>
      </c>
      <c r="L195" s="116" t="str">
        <f t="shared" si="8"/>
        <v/>
      </c>
      <c r="M195" s="118"/>
      <c r="N195" s="117"/>
      <c r="O195" s="73" t="str">
        <f>IF(I195="","",VLOOKUP(I195,設定!$B$5:$C$14,2))</f>
        <v/>
      </c>
      <c r="P195" s="73" t="str">
        <f>IF(M195="○",設定!$C$16,"")</f>
        <v/>
      </c>
      <c r="Q195" s="72">
        <f t="shared" si="7"/>
        <v>0</v>
      </c>
      <c r="R195" s="65" t="str">
        <f t="shared" si="9"/>
        <v/>
      </c>
      <c r="W195" s="71"/>
    </row>
    <row r="196" spans="2:23" ht="14.25" customHeight="1" x14ac:dyDescent="0.2">
      <c r="B196" s="74">
        <v>185</v>
      </c>
      <c r="C196" s="61"/>
      <c r="D196" s="114"/>
      <c r="E196" s="114"/>
      <c r="F196" s="112"/>
      <c r="G196" s="112"/>
      <c r="H196" s="112"/>
      <c r="I196" s="63"/>
      <c r="J196" s="115"/>
      <c r="K196" s="124" t="str">
        <f>IF(C196="","",IF(COUNTIF(#REF!,C196&amp;F196&amp;G196)&gt;1,"要確認！",VLOOKUP(C196&amp;F196&amp;G196,#REF!,9,FALSE)))</f>
        <v/>
      </c>
      <c r="L196" s="116" t="str">
        <f t="shared" si="8"/>
        <v/>
      </c>
      <c r="M196" s="118"/>
      <c r="N196" s="117"/>
      <c r="O196" s="73" t="str">
        <f>IF(I196="","",VLOOKUP(I196,設定!$B$5:$C$14,2))</f>
        <v/>
      </c>
      <c r="P196" s="73" t="str">
        <f>IF(M196="○",設定!$C$16,"")</f>
        <v/>
      </c>
      <c r="Q196" s="72">
        <f t="shared" si="7"/>
        <v>0</v>
      </c>
      <c r="R196" s="65" t="str">
        <f t="shared" si="9"/>
        <v/>
      </c>
      <c r="W196" s="71"/>
    </row>
    <row r="197" spans="2:23" ht="14.25" customHeight="1" x14ac:dyDescent="0.2">
      <c r="B197" s="74">
        <v>186</v>
      </c>
      <c r="C197" s="61"/>
      <c r="D197" s="114"/>
      <c r="E197" s="114"/>
      <c r="F197" s="112"/>
      <c r="G197" s="112"/>
      <c r="H197" s="112"/>
      <c r="I197" s="63"/>
      <c r="J197" s="115"/>
      <c r="K197" s="124" t="str">
        <f>IF(C197="","",IF(COUNTIF(#REF!,C197&amp;F197&amp;G197)&gt;1,"要確認！",VLOOKUP(C197&amp;F197&amp;G197,#REF!,9,FALSE)))</f>
        <v/>
      </c>
      <c r="L197" s="116" t="str">
        <f t="shared" si="8"/>
        <v/>
      </c>
      <c r="M197" s="118"/>
      <c r="N197" s="117"/>
      <c r="O197" s="73" t="str">
        <f>IF(I197="","",VLOOKUP(I197,設定!$B$5:$C$14,2))</f>
        <v/>
      </c>
      <c r="P197" s="73" t="str">
        <f>IF(M197="○",設定!$C$16,"")</f>
        <v/>
      </c>
      <c r="Q197" s="72">
        <f t="shared" si="7"/>
        <v>0</v>
      </c>
      <c r="R197" s="65" t="str">
        <f t="shared" si="9"/>
        <v/>
      </c>
      <c r="W197" s="71"/>
    </row>
    <row r="198" spans="2:23" ht="14.25" customHeight="1" x14ac:dyDescent="0.2">
      <c r="B198" s="74">
        <v>187</v>
      </c>
      <c r="C198" s="61"/>
      <c r="D198" s="114"/>
      <c r="E198" s="114"/>
      <c r="F198" s="112"/>
      <c r="G198" s="112"/>
      <c r="H198" s="112"/>
      <c r="I198" s="63"/>
      <c r="J198" s="115"/>
      <c r="K198" s="124" t="str">
        <f>IF(C198="","",IF(COUNTIF(#REF!,C198&amp;F198&amp;G198)&gt;1,"要確認！",VLOOKUP(C198&amp;F198&amp;G198,#REF!,9,FALSE)))</f>
        <v/>
      </c>
      <c r="L198" s="116" t="str">
        <f t="shared" si="8"/>
        <v/>
      </c>
      <c r="M198" s="118"/>
      <c r="N198" s="117"/>
      <c r="O198" s="73" t="str">
        <f>IF(I198="","",VLOOKUP(I198,設定!$B$5:$C$14,2))</f>
        <v/>
      </c>
      <c r="P198" s="73" t="str">
        <f>IF(M198="○",設定!$C$16,"")</f>
        <v/>
      </c>
      <c r="Q198" s="72">
        <f t="shared" si="7"/>
        <v>0</v>
      </c>
      <c r="R198" s="65" t="str">
        <f t="shared" si="9"/>
        <v/>
      </c>
      <c r="W198" s="71"/>
    </row>
    <row r="199" spans="2:23" ht="14.25" customHeight="1" x14ac:dyDescent="0.2">
      <c r="B199" s="74">
        <v>188</v>
      </c>
      <c r="C199" s="61"/>
      <c r="D199" s="114"/>
      <c r="E199" s="114"/>
      <c r="F199" s="112"/>
      <c r="G199" s="112"/>
      <c r="H199" s="112"/>
      <c r="I199" s="63"/>
      <c r="J199" s="115"/>
      <c r="K199" s="124" t="str">
        <f>IF(C199="","",IF(COUNTIF(#REF!,C199&amp;F199&amp;G199)&gt;1,"要確認！",VLOOKUP(C199&amp;F199&amp;G199,#REF!,9,FALSE)))</f>
        <v/>
      </c>
      <c r="L199" s="116" t="str">
        <f t="shared" si="8"/>
        <v/>
      </c>
      <c r="M199" s="118"/>
      <c r="N199" s="117"/>
      <c r="O199" s="73" t="str">
        <f>IF(I199="","",VLOOKUP(I199,設定!$B$5:$C$14,2))</f>
        <v/>
      </c>
      <c r="P199" s="73" t="str">
        <f>IF(M199="○",設定!$C$16,"")</f>
        <v/>
      </c>
      <c r="Q199" s="72">
        <f t="shared" si="7"/>
        <v>0</v>
      </c>
      <c r="R199" s="65" t="str">
        <f t="shared" si="9"/>
        <v/>
      </c>
      <c r="W199" s="71"/>
    </row>
    <row r="200" spans="2:23" ht="14.25" customHeight="1" x14ac:dyDescent="0.2">
      <c r="B200" s="74">
        <v>189</v>
      </c>
      <c r="C200" s="61"/>
      <c r="D200" s="114"/>
      <c r="E200" s="114"/>
      <c r="F200" s="112"/>
      <c r="G200" s="112"/>
      <c r="H200" s="112"/>
      <c r="I200" s="63"/>
      <c r="J200" s="115"/>
      <c r="K200" s="124" t="str">
        <f>IF(C200="","",IF(COUNTIF(#REF!,C200&amp;F200&amp;G200)&gt;1,"要確認！",VLOOKUP(C200&amp;F200&amp;G200,#REF!,9,FALSE)))</f>
        <v/>
      </c>
      <c r="L200" s="116" t="str">
        <f t="shared" si="8"/>
        <v/>
      </c>
      <c r="M200" s="118"/>
      <c r="N200" s="117"/>
      <c r="O200" s="73" t="str">
        <f>IF(I200="","",VLOOKUP(I200,設定!$B$5:$C$14,2))</f>
        <v/>
      </c>
      <c r="P200" s="73" t="str">
        <f>IF(M200="○",設定!$C$16,"")</f>
        <v/>
      </c>
      <c r="Q200" s="72">
        <f t="shared" si="7"/>
        <v>0</v>
      </c>
      <c r="R200" s="65" t="str">
        <f t="shared" si="9"/>
        <v/>
      </c>
      <c r="W200" s="71"/>
    </row>
    <row r="201" spans="2:23" ht="14.25" customHeight="1" x14ac:dyDescent="0.2">
      <c r="B201" s="74">
        <v>190</v>
      </c>
      <c r="C201" s="61"/>
      <c r="D201" s="114"/>
      <c r="E201" s="114"/>
      <c r="F201" s="112"/>
      <c r="G201" s="112"/>
      <c r="H201" s="112"/>
      <c r="I201" s="63"/>
      <c r="J201" s="115"/>
      <c r="K201" s="124" t="str">
        <f>IF(C201="","",IF(COUNTIF(#REF!,C201&amp;F201&amp;G201)&gt;1,"要確認！",VLOOKUP(C201&amp;F201&amp;G201,#REF!,9,FALSE)))</f>
        <v/>
      </c>
      <c r="L201" s="116" t="str">
        <f t="shared" si="8"/>
        <v/>
      </c>
      <c r="M201" s="118"/>
      <c r="N201" s="117"/>
      <c r="O201" s="73" t="str">
        <f>IF(I201="","",VLOOKUP(I201,設定!$B$5:$C$14,2))</f>
        <v/>
      </c>
      <c r="P201" s="73" t="str">
        <f>IF(M201="○",設定!$C$16,"")</f>
        <v/>
      </c>
      <c r="Q201" s="72">
        <f t="shared" si="7"/>
        <v>0</v>
      </c>
      <c r="R201" s="65" t="str">
        <f t="shared" si="9"/>
        <v/>
      </c>
      <c r="W201" s="71"/>
    </row>
    <row r="202" spans="2:23" ht="14.25" customHeight="1" x14ac:dyDescent="0.2">
      <c r="B202" s="74">
        <v>191</v>
      </c>
      <c r="C202" s="61"/>
      <c r="D202" s="114"/>
      <c r="E202" s="114"/>
      <c r="F202" s="112"/>
      <c r="G202" s="112"/>
      <c r="H202" s="112"/>
      <c r="I202" s="63"/>
      <c r="J202" s="115"/>
      <c r="K202" s="124" t="str">
        <f>IF(C202="","",IF(COUNTIF(#REF!,C202&amp;F202&amp;G202)&gt;1,"要確認！",VLOOKUP(C202&amp;F202&amp;G202,#REF!,9,FALSE)))</f>
        <v/>
      </c>
      <c r="L202" s="116" t="str">
        <f t="shared" si="8"/>
        <v/>
      </c>
      <c r="M202" s="118"/>
      <c r="N202" s="117"/>
      <c r="O202" s="73" t="str">
        <f>IF(I202="","",VLOOKUP(I202,設定!$B$5:$C$14,2))</f>
        <v/>
      </c>
      <c r="P202" s="73" t="str">
        <f>IF(M202="○",設定!$C$16,"")</f>
        <v/>
      </c>
      <c r="Q202" s="72">
        <f t="shared" si="7"/>
        <v>0</v>
      </c>
      <c r="R202" s="65" t="str">
        <f t="shared" si="9"/>
        <v/>
      </c>
      <c r="W202" s="71"/>
    </row>
    <row r="203" spans="2:23" ht="14.25" customHeight="1" x14ac:dyDescent="0.2">
      <c r="B203" s="74">
        <v>192</v>
      </c>
      <c r="C203" s="61"/>
      <c r="D203" s="114"/>
      <c r="E203" s="114"/>
      <c r="F203" s="112"/>
      <c r="G203" s="112"/>
      <c r="H203" s="112"/>
      <c r="I203" s="63"/>
      <c r="J203" s="115"/>
      <c r="K203" s="124" t="str">
        <f>IF(C203="","",IF(COUNTIF(#REF!,C203&amp;F203&amp;G203)&gt;1,"要確認！",VLOOKUP(C203&amp;F203&amp;G203,#REF!,9,FALSE)))</f>
        <v/>
      </c>
      <c r="L203" s="116" t="str">
        <f t="shared" si="8"/>
        <v/>
      </c>
      <c r="M203" s="118"/>
      <c r="N203" s="117"/>
      <c r="O203" s="73" t="str">
        <f>IF(I203="","",VLOOKUP(I203,設定!$B$5:$C$14,2))</f>
        <v/>
      </c>
      <c r="P203" s="73" t="str">
        <f>IF(M203="○",設定!$C$16,"")</f>
        <v/>
      </c>
      <c r="Q203" s="72">
        <f t="shared" si="7"/>
        <v>0</v>
      </c>
      <c r="R203" s="65" t="str">
        <f t="shared" si="9"/>
        <v/>
      </c>
      <c r="W203" s="71"/>
    </row>
    <row r="204" spans="2:23" ht="14.25" customHeight="1" x14ac:dyDescent="0.2">
      <c r="B204" s="74">
        <v>193</v>
      </c>
      <c r="C204" s="61"/>
      <c r="D204" s="114"/>
      <c r="E204" s="114"/>
      <c r="F204" s="112"/>
      <c r="G204" s="112"/>
      <c r="H204" s="112"/>
      <c r="I204" s="63"/>
      <c r="J204" s="115"/>
      <c r="K204" s="124" t="str">
        <f>IF(C204="","",IF(COUNTIF(#REF!,C204&amp;F204&amp;G204)&gt;1,"要確認！",VLOOKUP(C204&amp;F204&amp;G204,#REF!,9,FALSE)))</f>
        <v/>
      </c>
      <c r="L204" s="116" t="str">
        <f t="shared" si="8"/>
        <v/>
      </c>
      <c r="M204" s="118"/>
      <c r="N204" s="117"/>
      <c r="O204" s="73" t="str">
        <f>IF(I204="","",VLOOKUP(I204,設定!$B$5:$C$14,2))</f>
        <v/>
      </c>
      <c r="P204" s="73" t="str">
        <f>IF(M204="○",設定!$C$16,"")</f>
        <v/>
      </c>
      <c r="Q204" s="72">
        <f t="shared" ref="Q204:Q267" si="10">SUM(O204:P204)</f>
        <v>0</v>
      </c>
      <c r="R204" s="65" t="str">
        <f t="shared" si="9"/>
        <v/>
      </c>
      <c r="W204" s="71"/>
    </row>
    <row r="205" spans="2:23" ht="14.25" customHeight="1" x14ac:dyDescent="0.2">
      <c r="B205" s="74">
        <v>194</v>
      </c>
      <c r="C205" s="61"/>
      <c r="D205" s="114"/>
      <c r="E205" s="114"/>
      <c r="F205" s="112"/>
      <c r="G205" s="112"/>
      <c r="H205" s="112"/>
      <c r="I205" s="63"/>
      <c r="J205" s="115"/>
      <c r="K205" s="124" t="str">
        <f>IF(C205="","",IF(COUNTIF(#REF!,C205&amp;F205&amp;G205)&gt;1,"要確認！",VLOOKUP(C205&amp;F205&amp;G205,#REF!,9,FALSE)))</f>
        <v/>
      </c>
      <c r="L205" s="116" t="str">
        <f t="shared" ref="L205:L268" si="11">IFERROR(DATEDIF(DATE(VALUE(LEFT(C205,4)),VALUE(MID(C205,6,2)),VALUE(RIGHT(C205,2))),DATE(VALUE(LEFT($I$7,4)),VALUE(MID($I$7,6,2)),VALUE(RIGHT($I$7,2))),"Y"),"")</f>
        <v/>
      </c>
      <c r="M205" s="118"/>
      <c r="N205" s="117"/>
      <c r="O205" s="73" t="str">
        <f>IF(I205="","",VLOOKUP(I205,設定!$B$5:$C$14,2))</f>
        <v/>
      </c>
      <c r="P205" s="73" t="str">
        <f>IF(M205="○",設定!$C$16,"")</f>
        <v/>
      </c>
      <c r="Q205" s="72">
        <f t="shared" si="10"/>
        <v>0</v>
      </c>
      <c r="R205" s="65" t="str">
        <f t="shared" ref="R205:R268" si="12">IF(C205="","",IF(LEN(C205)=10,IF(OR(VALUE(LEFT($I$7,4))-VALUE(LEFT($C205,4))&gt;15,AND(VALUE(LEFT($I$7,4))-VALUE(LEFT($C205,4))=15,IF(VALUE(MID($I$7,6,2))&gt;3,VALUE(MID($C205,6,2))&lt;4,VALUE(MID($I$7,6,2))&gt;3))),IF(NOT(ISERROR(FIND("少年",I205))),"エラー！少年段位ではありません。",""),IF(ISERROR(FIND("少年",I205)),"エラー！一般段位ではありません。","")),"生年月日はyyyy/mm/dd形式です"))</f>
        <v/>
      </c>
      <c r="W205" s="71"/>
    </row>
    <row r="206" spans="2:23" ht="14.25" customHeight="1" x14ac:dyDescent="0.2">
      <c r="B206" s="74">
        <v>195</v>
      </c>
      <c r="C206" s="61"/>
      <c r="D206" s="114"/>
      <c r="E206" s="114"/>
      <c r="F206" s="112"/>
      <c r="G206" s="112"/>
      <c r="H206" s="112"/>
      <c r="I206" s="63"/>
      <c r="J206" s="115"/>
      <c r="K206" s="124" t="str">
        <f>IF(C206="","",IF(COUNTIF(#REF!,C206&amp;F206&amp;G206)&gt;1,"要確認！",VLOOKUP(C206&amp;F206&amp;G206,#REF!,9,FALSE)))</f>
        <v/>
      </c>
      <c r="L206" s="116" t="str">
        <f t="shared" si="11"/>
        <v/>
      </c>
      <c r="M206" s="118"/>
      <c r="N206" s="117"/>
      <c r="O206" s="73" t="str">
        <f>IF(I206="","",VLOOKUP(I206,設定!$B$5:$C$14,2))</f>
        <v/>
      </c>
      <c r="P206" s="73" t="str">
        <f>IF(M206="○",設定!$C$16,"")</f>
        <v/>
      </c>
      <c r="Q206" s="72">
        <f t="shared" si="10"/>
        <v>0</v>
      </c>
      <c r="R206" s="65" t="str">
        <f t="shared" si="12"/>
        <v/>
      </c>
      <c r="W206" s="71"/>
    </row>
    <row r="207" spans="2:23" ht="14.25" customHeight="1" x14ac:dyDescent="0.2">
      <c r="B207" s="74">
        <v>196</v>
      </c>
      <c r="C207" s="61"/>
      <c r="D207" s="114"/>
      <c r="E207" s="114"/>
      <c r="F207" s="112"/>
      <c r="G207" s="112"/>
      <c r="H207" s="112"/>
      <c r="I207" s="63"/>
      <c r="J207" s="115"/>
      <c r="K207" s="124" t="str">
        <f>IF(C207="","",IF(COUNTIF(#REF!,C207&amp;F207&amp;G207)&gt;1,"要確認！",VLOOKUP(C207&amp;F207&amp;G207,#REF!,9,FALSE)))</f>
        <v/>
      </c>
      <c r="L207" s="116" t="str">
        <f t="shared" si="11"/>
        <v/>
      </c>
      <c r="M207" s="118"/>
      <c r="N207" s="117"/>
      <c r="O207" s="73" t="str">
        <f>IF(I207="","",VLOOKUP(I207,設定!$B$5:$C$14,2))</f>
        <v/>
      </c>
      <c r="P207" s="73" t="str">
        <f>IF(M207="○",設定!$C$16,"")</f>
        <v/>
      </c>
      <c r="Q207" s="72">
        <f t="shared" si="10"/>
        <v>0</v>
      </c>
      <c r="R207" s="65" t="str">
        <f t="shared" si="12"/>
        <v/>
      </c>
      <c r="W207" s="71"/>
    </row>
    <row r="208" spans="2:23" ht="14.25" customHeight="1" x14ac:dyDescent="0.2">
      <c r="B208" s="74">
        <v>197</v>
      </c>
      <c r="C208" s="61"/>
      <c r="D208" s="114"/>
      <c r="E208" s="114"/>
      <c r="F208" s="112"/>
      <c r="G208" s="112"/>
      <c r="H208" s="112"/>
      <c r="I208" s="63"/>
      <c r="J208" s="115"/>
      <c r="K208" s="124" t="str">
        <f>IF(C208="","",IF(COUNTIF(#REF!,C208&amp;F208&amp;G208)&gt;1,"要確認！",VLOOKUP(C208&amp;F208&amp;G208,#REF!,9,FALSE)))</f>
        <v/>
      </c>
      <c r="L208" s="116" t="str">
        <f t="shared" si="11"/>
        <v/>
      </c>
      <c r="M208" s="118"/>
      <c r="N208" s="117"/>
      <c r="O208" s="73" t="str">
        <f>IF(I208="","",VLOOKUP(I208,設定!$B$5:$C$14,2))</f>
        <v/>
      </c>
      <c r="P208" s="73" t="str">
        <f>IF(M208="○",設定!$C$16,"")</f>
        <v/>
      </c>
      <c r="Q208" s="72">
        <f t="shared" si="10"/>
        <v>0</v>
      </c>
      <c r="R208" s="65" t="str">
        <f t="shared" si="12"/>
        <v/>
      </c>
      <c r="W208" s="71"/>
    </row>
    <row r="209" spans="2:23" ht="14.25" customHeight="1" x14ac:dyDescent="0.2">
      <c r="B209" s="74">
        <v>198</v>
      </c>
      <c r="C209" s="61"/>
      <c r="D209" s="114"/>
      <c r="E209" s="114"/>
      <c r="F209" s="112"/>
      <c r="G209" s="112"/>
      <c r="H209" s="112"/>
      <c r="I209" s="63"/>
      <c r="J209" s="115"/>
      <c r="K209" s="124" t="str">
        <f>IF(C209="","",IF(COUNTIF(#REF!,C209&amp;F209&amp;G209)&gt;1,"要確認！",VLOOKUP(C209&amp;F209&amp;G209,#REF!,9,FALSE)))</f>
        <v/>
      </c>
      <c r="L209" s="116" t="str">
        <f t="shared" si="11"/>
        <v/>
      </c>
      <c r="M209" s="118"/>
      <c r="N209" s="117"/>
      <c r="O209" s="73" t="str">
        <f>IF(I209="","",VLOOKUP(I209,設定!$B$5:$C$14,2))</f>
        <v/>
      </c>
      <c r="P209" s="73" t="str">
        <f>IF(M209="○",設定!$C$16,"")</f>
        <v/>
      </c>
      <c r="Q209" s="72">
        <f t="shared" si="10"/>
        <v>0</v>
      </c>
      <c r="R209" s="65" t="str">
        <f t="shared" si="12"/>
        <v/>
      </c>
      <c r="W209" s="71"/>
    </row>
    <row r="210" spans="2:23" ht="14.25" customHeight="1" x14ac:dyDescent="0.2">
      <c r="B210" s="74">
        <v>199</v>
      </c>
      <c r="C210" s="61"/>
      <c r="D210" s="114"/>
      <c r="E210" s="114"/>
      <c r="F210" s="112"/>
      <c r="G210" s="112"/>
      <c r="H210" s="112"/>
      <c r="I210" s="63"/>
      <c r="J210" s="115"/>
      <c r="K210" s="124" t="str">
        <f>IF(C210="","",IF(COUNTIF(#REF!,C210&amp;F210&amp;G210)&gt;1,"要確認！",VLOOKUP(C210&amp;F210&amp;G210,#REF!,9,FALSE)))</f>
        <v/>
      </c>
      <c r="L210" s="116" t="str">
        <f t="shared" si="11"/>
        <v/>
      </c>
      <c r="M210" s="118"/>
      <c r="N210" s="117"/>
      <c r="O210" s="73" t="str">
        <f>IF(I210="","",VLOOKUP(I210,設定!$B$5:$C$14,2))</f>
        <v/>
      </c>
      <c r="P210" s="73" t="str">
        <f>IF(M210="○",設定!$C$16,"")</f>
        <v/>
      </c>
      <c r="Q210" s="72">
        <f t="shared" si="10"/>
        <v>0</v>
      </c>
      <c r="R210" s="65" t="str">
        <f t="shared" si="12"/>
        <v/>
      </c>
      <c r="W210" s="71"/>
    </row>
    <row r="211" spans="2:23" ht="14.25" customHeight="1" x14ac:dyDescent="0.2">
      <c r="B211" s="74">
        <v>200</v>
      </c>
      <c r="C211" s="61"/>
      <c r="D211" s="114"/>
      <c r="E211" s="114"/>
      <c r="F211" s="112"/>
      <c r="G211" s="112"/>
      <c r="H211" s="112"/>
      <c r="I211" s="63"/>
      <c r="J211" s="115"/>
      <c r="K211" s="124" t="str">
        <f>IF(C211="","",IF(COUNTIF(#REF!,C211&amp;F211&amp;G211)&gt;1,"要確認！",VLOOKUP(C211&amp;F211&amp;G211,#REF!,9,FALSE)))</f>
        <v/>
      </c>
      <c r="L211" s="116" t="str">
        <f t="shared" si="11"/>
        <v/>
      </c>
      <c r="M211" s="118"/>
      <c r="N211" s="117"/>
      <c r="O211" s="73" t="str">
        <f>IF(I211="","",VLOOKUP(I211,設定!$B$5:$C$14,2))</f>
        <v/>
      </c>
      <c r="P211" s="73" t="str">
        <f>IF(M211="○",設定!$C$16,"")</f>
        <v/>
      </c>
      <c r="Q211" s="72">
        <f t="shared" si="10"/>
        <v>0</v>
      </c>
      <c r="R211" s="65" t="str">
        <f t="shared" si="12"/>
        <v/>
      </c>
      <c r="W211" s="71"/>
    </row>
    <row r="212" spans="2:23" ht="14.25" customHeight="1" x14ac:dyDescent="0.2">
      <c r="B212" s="74">
        <v>201</v>
      </c>
      <c r="C212" s="61"/>
      <c r="D212" s="114"/>
      <c r="E212" s="114"/>
      <c r="F212" s="112"/>
      <c r="G212" s="112"/>
      <c r="H212" s="112"/>
      <c r="I212" s="63"/>
      <c r="J212" s="115"/>
      <c r="K212" s="124" t="str">
        <f>IF(C212="","",IF(COUNTIF(#REF!,C212&amp;F212&amp;G212)&gt;1,"要確認！",VLOOKUP(C212&amp;F212&amp;G212,#REF!,9,FALSE)))</f>
        <v/>
      </c>
      <c r="L212" s="116" t="str">
        <f t="shared" si="11"/>
        <v/>
      </c>
      <c r="M212" s="118"/>
      <c r="N212" s="117"/>
      <c r="O212" s="73" t="str">
        <f>IF(I212="","",VLOOKUP(I212,設定!$B$5:$C$14,2))</f>
        <v/>
      </c>
      <c r="P212" s="73" t="str">
        <f>IF(M212="○",設定!$C$16,"")</f>
        <v/>
      </c>
      <c r="Q212" s="72">
        <f t="shared" si="10"/>
        <v>0</v>
      </c>
      <c r="R212" s="65" t="str">
        <f t="shared" si="12"/>
        <v/>
      </c>
      <c r="W212" s="71"/>
    </row>
    <row r="213" spans="2:23" ht="14.25" customHeight="1" x14ac:dyDescent="0.2">
      <c r="B213" s="74">
        <v>202</v>
      </c>
      <c r="C213" s="61"/>
      <c r="D213" s="114"/>
      <c r="E213" s="114"/>
      <c r="F213" s="112"/>
      <c r="G213" s="112"/>
      <c r="H213" s="112"/>
      <c r="I213" s="63"/>
      <c r="J213" s="115"/>
      <c r="K213" s="124" t="str">
        <f>IF(C213="","",IF(COUNTIF(#REF!,C213&amp;F213&amp;G213)&gt;1,"要確認！",VLOOKUP(C213&amp;F213&amp;G213,#REF!,9,FALSE)))</f>
        <v/>
      </c>
      <c r="L213" s="116" t="str">
        <f t="shared" si="11"/>
        <v/>
      </c>
      <c r="M213" s="118"/>
      <c r="N213" s="117"/>
      <c r="O213" s="73" t="str">
        <f>IF(I213="","",VLOOKUP(I213,設定!$B$5:$C$14,2))</f>
        <v/>
      </c>
      <c r="P213" s="73" t="str">
        <f>IF(M213="○",設定!$C$16,"")</f>
        <v/>
      </c>
      <c r="Q213" s="72">
        <f t="shared" si="10"/>
        <v>0</v>
      </c>
      <c r="R213" s="65" t="str">
        <f t="shared" si="12"/>
        <v/>
      </c>
      <c r="W213" s="71"/>
    </row>
    <row r="214" spans="2:23" ht="14.25" customHeight="1" x14ac:dyDescent="0.2">
      <c r="B214" s="74">
        <v>203</v>
      </c>
      <c r="C214" s="61"/>
      <c r="D214" s="114"/>
      <c r="E214" s="114"/>
      <c r="F214" s="112"/>
      <c r="G214" s="112"/>
      <c r="H214" s="112"/>
      <c r="I214" s="63"/>
      <c r="J214" s="115"/>
      <c r="K214" s="124" t="str">
        <f>IF(C214="","",IF(COUNTIF(#REF!,C214&amp;F214&amp;G214)&gt;1,"要確認！",VLOOKUP(C214&amp;F214&amp;G214,#REF!,9,FALSE)))</f>
        <v/>
      </c>
      <c r="L214" s="116" t="str">
        <f t="shared" si="11"/>
        <v/>
      </c>
      <c r="M214" s="118"/>
      <c r="N214" s="117"/>
      <c r="O214" s="73" t="str">
        <f>IF(I214="","",VLOOKUP(I214,設定!$B$5:$C$14,2))</f>
        <v/>
      </c>
      <c r="P214" s="73" t="str">
        <f>IF(M214="○",設定!$C$16,"")</f>
        <v/>
      </c>
      <c r="Q214" s="72">
        <f t="shared" si="10"/>
        <v>0</v>
      </c>
      <c r="R214" s="65" t="str">
        <f t="shared" si="12"/>
        <v/>
      </c>
      <c r="W214" s="71"/>
    </row>
    <row r="215" spans="2:23" ht="14.25" customHeight="1" x14ac:dyDescent="0.2">
      <c r="B215" s="74">
        <v>204</v>
      </c>
      <c r="C215" s="61"/>
      <c r="D215" s="114"/>
      <c r="E215" s="114"/>
      <c r="F215" s="112"/>
      <c r="G215" s="112"/>
      <c r="H215" s="112"/>
      <c r="I215" s="63"/>
      <c r="J215" s="115"/>
      <c r="K215" s="124" t="str">
        <f>IF(C215="","",IF(COUNTIF(#REF!,C215&amp;F215&amp;G215)&gt;1,"要確認！",VLOOKUP(C215&amp;F215&amp;G215,#REF!,9,FALSE)))</f>
        <v/>
      </c>
      <c r="L215" s="116" t="str">
        <f t="shared" si="11"/>
        <v/>
      </c>
      <c r="M215" s="118"/>
      <c r="N215" s="117"/>
      <c r="O215" s="73" t="str">
        <f>IF(I215="","",VLOOKUP(I215,設定!$B$5:$C$14,2))</f>
        <v/>
      </c>
      <c r="P215" s="73" t="str">
        <f>IF(M215="○",設定!$C$16,"")</f>
        <v/>
      </c>
      <c r="Q215" s="72">
        <f t="shared" si="10"/>
        <v>0</v>
      </c>
      <c r="R215" s="65" t="str">
        <f t="shared" si="12"/>
        <v/>
      </c>
      <c r="W215" s="71"/>
    </row>
    <row r="216" spans="2:23" ht="14.25" customHeight="1" x14ac:dyDescent="0.2">
      <c r="B216" s="74">
        <v>205</v>
      </c>
      <c r="C216" s="61"/>
      <c r="D216" s="114"/>
      <c r="E216" s="114"/>
      <c r="F216" s="112"/>
      <c r="G216" s="112"/>
      <c r="H216" s="112"/>
      <c r="I216" s="63"/>
      <c r="J216" s="115"/>
      <c r="K216" s="124" t="str">
        <f>IF(C216="","",IF(COUNTIF(#REF!,C216&amp;F216&amp;G216)&gt;1,"要確認！",VLOOKUP(C216&amp;F216&amp;G216,#REF!,9,FALSE)))</f>
        <v/>
      </c>
      <c r="L216" s="116" t="str">
        <f t="shared" si="11"/>
        <v/>
      </c>
      <c r="M216" s="118"/>
      <c r="N216" s="117"/>
      <c r="O216" s="73" t="str">
        <f>IF(I216="","",VLOOKUP(I216,設定!$B$5:$C$14,2))</f>
        <v/>
      </c>
      <c r="P216" s="73" t="str">
        <f>IF(M216="○",設定!$C$16,"")</f>
        <v/>
      </c>
      <c r="Q216" s="72">
        <f t="shared" si="10"/>
        <v>0</v>
      </c>
      <c r="R216" s="65" t="str">
        <f t="shared" si="12"/>
        <v/>
      </c>
      <c r="W216" s="71"/>
    </row>
    <row r="217" spans="2:23" ht="14.25" customHeight="1" x14ac:dyDescent="0.2">
      <c r="B217" s="74">
        <v>206</v>
      </c>
      <c r="C217" s="61"/>
      <c r="D217" s="114"/>
      <c r="E217" s="114"/>
      <c r="F217" s="112"/>
      <c r="G217" s="112"/>
      <c r="H217" s="112"/>
      <c r="I217" s="63"/>
      <c r="J217" s="115"/>
      <c r="K217" s="124" t="str">
        <f>IF(C217="","",IF(COUNTIF(#REF!,C217&amp;F217&amp;G217)&gt;1,"要確認！",VLOOKUP(C217&amp;F217&amp;G217,#REF!,9,FALSE)))</f>
        <v/>
      </c>
      <c r="L217" s="116" t="str">
        <f t="shared" si="11"/>
        <v/>
      </c>
      <c r="M217" s="118"/>
      <c r="N217" s="117"/>
      <c r="O217" s="73" t="str">
        <f>IF(I217="","",VLOOKUP(I217,設定!$B$5:$C$14,2))</f>
        <v/>
      </c>
      <c r="P217" s="73" t="str">
        <f>IF(M217="○",設定!$C$16,"")</f>
        <v/>
      </c>
      <c r="Q217" s="72">
        <f t="shared" si="10"/>
        <v>0</v>
      </c>
      <c r="R217" s="65" t="str">
        <f t="shared" si="12"/>
        <v/>
      </c>
      <c r="W217" s="71"/>
    </row>
    <row r="218" spans="2:23" ht="14.25" customHeight="1" x14ac:dyDescent="0.2">
      <c r="B218" s="74">
        <v>207</v>
      </c>
      <c r="C218" s="61"/>
      <c r="D218" s="114"/>
      <c r="E218" s="114"/>
      <c r="F218" s="112"/>
      <c r="G218" s="112"/>
      <c r="H218" s="112"/>
      <c r="I218" s="63"/>
      <c r="J218" s="115"/>
      <c r="K218" s="124" t="str">
        <f>IF(C218="","",IF(COUNTIF(#REF!,C218&amp;F218&amp;G218)&gt;1,"要確認！",VLOOKUP(C218&amp;F218&amp;G218,#REF!,9,FALSE)))</f>
        <v/>
      </c>
      <c r="L218" s="116" t="str">
        <f t="shared" si="11"/>
        <v/>
      </c>
      <c r="M218" s="118"/>
      <c r="N218" s="117"/>
      <c r="O218" s="73" t="str">
        <f>IF(I218="","",VLOOKUP(I218,設定!$B$5:$C$14,2))</f>
        <v/>
      </c>
      <c r="P218" s="73" t="str">
        <f>IF(M218="○",設定!$C$16,"")</f>
        <v/>
      </c>
      <c r="Q218" s="72">
        <f t="shared" si="10"/>
        <v>0</v>
      </c>
      <c r="R218" s="65" t="str">
        <f t="shared" si="12"/>
        <v/>
      </c>
      <c r="W218" s="71"/>
    </row>
    <row r="219" spans="2:23" ht="14.25" customHeight="1" x14ac:dyDescent="0.2">
      <c r="B219" s="74">
        <v>208</v>
      </c>
      <c r="C219" s="61"/>
      <c r="D219" s="114"/>
      <c r="E219" s="114"/>
      <c r="F219" s="112"/>
      <c r="G219" s="112"/>
      <c r="H219" s="112"/>
      <c r="I219" s="63"/>
      <c r="J219" s="115"/>
      <c r="K219" s="124" t="str">
        <f>IF(C219="","",IF(COUNTIF(#REF!,C219&amp;F219&amp;G219)&gt;1,"要確認！",VLOOKUP(C219&amp;F219&amp;G219,#REF!,9,FALSE)))</f>
        <v/>
      </c>
      <c r="L219" s="116" t="str">
        <f t="shared" si="11"/>
        <v/>
      </c>
      <c r="M219" s="118"/>
      <c r="N219" s="117"/>
      <c r="O219" s="73" t="str">
        <f>IF(I219="","",VLOOKUP(I219,設定!$B$5:$C$14,2))</f>
        <v/>
      </c>
      <c r="P219" s="73" t="str">
        <f>IF(M219="○",設定!$C$16,"")</f>
        <v/>
      </c>
      <c r="Q219" s="72">
        <f t="shared" si="10"/>
        <v>0</v>
      </c>
      <c r="R219" s="65" t="str">
        <f t="shared" si="12"/>
        <v/>
      </c>
      <c r="W219" s="71"/>
    </row>
    <row r="220" spans="2:23" ht="14.25" customHeight="1" x14ac:dyDescent="0.2">
      <c r="B220" s="74">
        <v>209</v>
      </c>
      <c r="C220" s="61"/>
      <c r="D220" s="114"/>
      <c r="E220" s="114"/>
      <c r="F220" s="112"/>
      <c r="G220" s="112"/>
      <c r="H220" s="112"/>
      <c r="I220" s="63"/>
      <c r="J220" s="115"/>
      <c r="K220" s="124" t="str">
        <f>IF(C220="","",IF(COUNTIF(#REF!,C220&amp;F220&amp;G220)&gt;1,"要確認！",VLOOKUP(C220&amp;F220&amp;G220,#REF!,9,FALSE)))</f>
        <v/>
      </c>
      <c r="L220" s="116" t="str">
        <f t="shared" si="11"/>
        <v/>
      </c>
      <c r="M220" s="118"/>
      <c r="N220" s="117"/>
      <c r="O220" s="73" t="str">
        <f>IF(I220="","",VLOOKUP(I220,設定!$B$5:$C$14,2))</f>
        <v/>
      </c>
      <c r="P220" s="73" t="str">
        <f>IF(M220="○",設定!$C$16,"")</f>
        <v/>
      </c>
      <c r="Q220" s="72">
        <f t="shared" si="10"/>
        <v>0</v>
      </c>
      <c r="R220" s="65" t="str">
        <f t="shared" si="12"/>
        <v/>
      </c>
      <c r="W220" s="71"/>
    </row>
    <row r="221" spans="2:23" ht="14.25" customHeight="1" x14ac:dyDescent="0.2">
      <c r="B221" s="74">
        <v>210</v>
      </c>
      <c r="C221" s="61"/>
      <c r="D221" s="114"/>
      <c r="E221" s="114"/>
      <c r="F221" s="112"/>
      <c r="G221" s="112"/>
      <c r="H221" s="112"/>
      <c r="I221" s="63"/>
      <c r="J221" s="115"/>
      <c r="K221" s="124" t="str">
        <f>IF(C221="","",IF(COUNTIF(#REF!,C221&amp;F221&amp;G221)&gt;1,"要確認！",VLOOKUP(C221&amp;F221&amp;G221,#REF!,9,FALSE)))</f>
        <v/>
      </c>
      <c r="L221" s="116" t="str">
        <f t="shared" si="11"/>
        <v/>
      </c>
      <c r="M221" s="118"/>
      <c r="N221" s="117"/>
      <c r="O221" s="73" t="str">
        <f>IF(I221="","",VLOOKUP(I221,設定!$B$5:$C$14,2))</f>
        <v/>
      </c>
      <c r="P221" s="73" t="str">
        <f>IF(M221="○",設定!$C$16,"")</f>
        <v/>
      </c>
      <c r="Q221" s="72">
        <f t="shared" si="10"/>
        <v>0</v>
      </c>
      <c r="R221" s="65" t="str">
        <f t="shared" si="12"/>
        <v/>
      </c>
      <c r="W221" s="71"/>
    </row>
    <row r="222" spans="2:23" ht="14.25" customHeight="1" x14ac:dyDescent="0.2">
      <c r="B222" s="74">
        <v>211</v>
      </c>
      <c r="C222" s="61"/>
      <c r="D222" s="114"/>
      <c r="E222" s="114"/>
      <c r="F222" s="112"/>
      <c r="G222" s="112"/>
      <c r="H222" s="112"/>
      <c r="I222" s="63"/>
      <c r="J222" s="115"/>
      <c r="K222" s="124" t="str">
        <f>IF(C222="","",IF(COUNTIF(#REF!,C222&amp;F222&amp;G222)&gt;1,"要確認！",VLOOKUP(C222&amp;F222&amp;G222,#REF!,9,FALSE)))</f>
        <v/>
      </c>
      <c r="L222" s="116" t="str">
        <f t="shared" si="11"/>
        <v/>
      </c>
      <c r="M222" s="118"/>
      <c r="N222" s="117"/>
      <c r="O222" s="73" t="str">
        <f>IF(I222="","",VLOOKUP(I222,設定!$B$5:$C$14,2))</f>
        <v/>
      </c>
      <c r="P222" s="73" t="str">
        <f>IF(M222="○",設定!$C$16,"")</f>
        <v/>
      </c>
      <c r="Q222" s="72">
        <f t="shared" si="10"/>
        <v>0</v>
      </c>
      <c r="R222" s="65" t="str">
        <f t="shared" si="12"/>
        <v/>
      </c>
      <c r="W222" s="71"/>
    </row>
    <row r="223" spans="2:23" ht="14.25" customHeight="1" x14ac:dyDescent="0.2">
      <c r="B223" s="74">
        <v>212</v>
      </c>
      <c r="C223" s="61"/>
      <c r="D223" s="114"/>
      <c r="E223" s="114"/>
      <c r="F223" s="112"/>
      <c r="G223" s="112"/>
      <c r="H223" s="112"/>
      <c r="I223" s="63"/>
      <c r="J223" s="115"/>
      <c r="K223" s="124" t="str">
        <f>IF(C223="","",IF(COUNTIF(#REF!,C223&amp;F223&amp;G223)&gt;1,"要確認！",VLOOKUP(C223&amp;F223&amp;G223,#REF!,9,FALSE)))</f>
        <v/>
      </c>
      <c r="L223" s="116" t="str">
        <f t="shared" si="11"/>
        <v/>
      </c>
      <c r="M223" s="118"/>
      <c r="N223" s="117"/>
      <c r="O223" s="73" t="str">
        <f>IF(I223="","",VLOOKUP(I223,設定!$B$5:$C$14,2))</f>
        <v/>
      </c>
      <c r="P223" s="73" t="str">
        <f>IF(M223="○",設定!$C$16,"")</f>
        <v/>
      </c>
      <c r="Q223" s="72">
        <f t="shared" si="10"/>
        <v>0</v>
      </c>
      <c r="R223" s="65" t="str">
        <f t="shared" si="12"/>
        <v/>
      </c>
      <c r="W223" s="71"/>
    </row>
    <row r="224" spans="2:23" ht="14.25" customHeight="1" x14ac:dyDescent="0.2">
      <c r="B224" s="74">
        <v>213</v>
      </c>
      <c r="C224" s="61"/>
      <c r="D224" s="114"/>
      <c r="E224" s="114"/>
      <c r="F224" s="112"/>
      <c r="G224" s="112"/>
      <c r="H224" s="112"/>
      <c r="I224" s="63"/>
      <c r="J224" s="115"/>
      <c r="K224" s="124" t="str">
        <f>IF(C224="","",IF(COUNTIF(#REF!,C224&amp;F224&amp;G224)&gt;1,"要確認！",VLOOKUP(C224&amp;F224&amp;G224,#REF!,9,FALSE)))</f>
        <v/>
      </c>
      <c r="L224" s="116" t="str">
        <f t="shared" si="11"/>
        <v/>
      </c>
      <c r="M224" s="118"/>
      <c r="N224" s="117"/>
      <c r="O224" s="73" t="str">
        <f>IF(I224="","",VLOOKUP(I224,設定!$B$5:$C$14,2))</f>
        <v/>
      </c>
      <c r="P224" s="73" t="str">
        <f>IF(M224="○",設定!$C$16,"")</f>
        <v/>
      </c>
      <c r="Q224" s="72">
        <f t="shared" si="10"/>
        <v>0</v>
      </c>
      <c r="R224" s="65" t="str">
        <f t="shared" si="12"/>
        <v/>
      </c>
      <c r="W224" s="71"/>
    </row>
    <row r="225" spans="2:23" ht="14.25" customHeight="1" x14ac:dyDescent="0.2">
      <c r="B225" s="74">
        <v>214</v>
      </c>
      <c r="C225" s="61"/>
      <c r="D225" s="114"/>
      <c r="E225" s="114"/>
      <c r="F225" s="112"/>
      <c r="G225" s="112"/>
      <c r="H225" s="112"/>
      <c r="I225" s="63"/>
      <c r="J225" s="115"/>
      <c r="K225" s="124" t="str">
        <f>IF(C225="","",IF(COUNTIF(#REF!,C225&amp;F225&amp;G225)&gt;1,"要確認！",VLOOKUP(C225&amp;F225&amp;G225,#REF!,9,FALSE)))</f>
        <v/>
      </c>
      <c r="L225" s="116" t="str">
        <f t="shared" si="11"/>
        <v/>
      </c>
      <c r="M225" s="118"/>
      <c r="N225" s="117"/>
      <c r="O225" s="73" t="str">
        <f>IF(I225="","",VLOOKUP(I225,設定!$B$5:$C$14,2))</f>
        <v/>
      </c>
      <c r="P225" s="73" t="str">
        <f>IF(M225="○",設定!$C$16,"")</f>
        <v/>
      </c>
      <c r="Q225" s="72">
        <f t="shared" si="10"/>
        <v>0</v>
      </c>
      <c r="R225" s="65" t="str">
        <f t="shared" si="12"/>
        <v/>
      </c>
      <c r="W225" s="71"/>
    </row>
    <row r="226" spans="2:23" ht="14.25" customHeight="1" x14ac:dyDescent="0.2">
      <c r="B226" s="74">
        <v>215</v>
      </c>
      <c r="C226" s="61"/>
      <c r="D226" s="114"/>
      <c r="E226" s="114"/>
      <c r="F226" s="112"/>
      <c r="G226" s="112"/>
      <c r="H226" s="112"/>
      <c r="I226" s="63"/>
      <c r="J226" s="115"/>
      <c r="K226" s="124" t="str">
        <f>IF(C226="","",IF(COUNTIF(#REF!,C226&amp;F226&amp;G226)&gt;1,"要確認！",VLOOKUP(C226&amp;F226&amp;G226,#REF!,9,FALSE)))</f>
        <v/>
      </c>
      <c r="L226" s="116" t="str">
        <f t="shared" si="11"/>
        <v/>
      </c>
      <c r="M226" s="118"/>
      <c r="N226" s="117"/>
      <c r="O226" s="73" t="str">
        <f>IF(I226="","",VLOOKUP(I226,設定!$B$5:$C$14,2))</f>
        <v/>
      </c>
      <c r="P226" s="73" t="str">
        <f>IF(M226="○",設定!$C$16,"")</f>
        <v/>
      </c>
      <c r="Q226" s="72">
        <f t="shared" si="10"/>
        <v>0</v>
      </c>
      <c r="R226" s="65" t="str">
        <f t="shared" si="12"/>
        <v/>
      </c>
      <c r="W226" s="71"/>
    </row>
    <row r="227" spans="2:23" ht="14.25" customHeight="1" x14ac:dyDescent="0.2">
      <c r="B227" s="74">
        <v>216</v>
      </c>
      <c r="C227" s="61"/>
      <c r="D227" s="114"/>
      <c r="E227" s="114"/>
      <c r="F227" s="112"/>
      <c r="G227" s="112"/>
      <c r="H227" s="112"/>
      <c r="I227" s="63"/>
      <c r="J227" s="115"/>
      <c r="K227" s="124" t="str">
        <f>IF(C227="","",IF(COUNTIF(#REF!,C227&amp;F227&amp;G227)&gt;1,"要確認！",VLOOKUP(C227&amp;F227&amp;G227,#REF!,9,FALSE)))</f>
        <v/>
      </c>
      <c r="L227" s="116" t="str">
        <f t="shared" si="11"/>
        <v/>
      </c>
      <c r="M227" s="118"/>
      <c r="N227" s="117"/>
      <c r="O227" s="73" t="str">
        <f>IF(I227="","",VLOOKUP(I227,設定!$B$5:$C$14,2))</f>
        <v/>
      </c>
      <c r="P227" s="73" t="str">
        <f>IF(M227="○",設定!$C$16,"")</f>
        <v/>
      </c>
      <c r="Q227" s="72">
        <f t="shared" si="10"/>
        <v>0</v>
      </c>
      <c r="R227" s="65" t="str">
        <f t="shared" si="12"/>
        <v/>
      </c>
      <c r="W227" s="71"/>
    </row>
    <row r="228" spans="2:23" ht="14.25" customHeight="1" x14ac:dyDescent="0.2">
      <c r="B228" s="74">
        <v>217</v>
      </c>
      <c r="C228" s="61"/>
      <c r="D228" s="114"/>
      <c r="E228" s="114"/>
      <c r="F228" s="112"/>
      <c r="G228" s="112"/>
      <c r="H228" s="112"/>
      <c r="I228" s="63"/>
      <c r="J228" s="115"/>
      <c r="K228" s="124" t="str">
        <f>IF(C228="","",IF(COUNTIF(#REF!,C228&amp;F228&amp;G228)&gt;1,"要確認！",VLOOKUP(C228&amp;F228&amp;G228,#REF!,9,FALSE)))</f>
        <v/>
      </c>
      <c r="L228" s="116" t="str">
        <f t="shared" si="11"/>
        <v/>
      </c>
      <c r="M228" s="118"/>
      <c r="N228" s="117"/>
      <c r="O228" s="73" t="str">
        <f>IF(I228="","",VLOOKUP(I228,設定!$B$5:$C$14,2))</f>
        <v/>
      </c>
      <c r="P228" s="73" t="str">
        <f>IF(M228="○",設定!$C$16,"")</f>
        <v/>
      </c>
      <c r="Q228" s="72">
        <f t="shared" si="10"/>
        <v>0</v>
      </c>
      <c r="R228" s="65" t="str">
        <f t="shared" si="12"/>
        <v/>
      </c>
      <c r="W228" s="71"/>
    </row>
    <row r="229" spans="2:23" ht="14.25" customHeight="1" x14ac:dyDescent="0.2">
      <c r="B229" s="74">
        <v>218</v>
      </c>
      <c r="C229" s="61"/>
      <c r="D229" s="114"/>
      <c r="E229" s="114"/>
      <c r="F229" s="112"/>
      <c r="G229" s="112"/>
      <c r="H229" s="112"/>
      <c r="I229" s="63"/>
      <c r="J229" s="115"/>
      <c r="K229" s="124" t="str">
        <f>IF(C229="","",IF(COUNTIF(#REF!,C229&amp;F229&amp;G229)&gt;1,"要確認！",VLOOKUP(C229&amp;F229&amp;G229,#REF!,9,FALSE)))</f>
        <v/>
      </c>
      <c r="L229" s="116" t="str">
        <f t="shared" si="11"/>
        <v/>
      </c>
      <c r="M229" s="118"/>
      <c r="N229" s="117"/>
      <c r="O229" s="73" t="str">
        <f>IF(I229="","",VLOOKUP(I229,設定!$B$5:$C$14,2))</f>
        <v/>
      </c>
      <c r="P229" s="73" t="str">
        <f>IF(M229="○",設定!$C$16,"")</f>
        <v/>
      </c>
      <c r="Q229" s="72">
        <f t="shared" si="10"/>
        <v>0</v>
      </c>
      <c r="R229" s="65" t="str">
        <f t="shared" si="12"/>
        <v/>
      </c>
      <c r="W229" s="71"/>
    </row>
    <row r="230" spans="2:23" ht="14.25" customHeight="1" x14ac:dyDescent="0.2">
      <c r="B230" s="74">
        <v>219</v>
      </c>
      <c r="C230" s="61"/>
      <c r="D230" s="114"/>
      <c r="E230" s="114"/>
      <c r="F230" s="112"/>
      <c r="G230" s="112"/>
      <c r="H230" s="112"/>
      <c r="I230" s="63"/>
      <c r="J230" s="115"/>
      <c r="K230" s="124" t="str">
        <f>IF(C230="","",IF(COUNTIF(#REF!,C230&amp;F230&amp;G230)&gt;1,"要確認！",VLOOKUP(C230&amp;F230&amp;G230,#REF!,9,FALSE)))</f>
        <v/>
      </c>
      <c r="L230" s="116" t="str">
        <f t="shared" si="11"/>
        <v/>
      </c>
      <c r="M230" s="118"/>
      <c r="N230" s="117"/>
      <c r="O230" s="73" t="str">
        <f>IF(I230="","",VLOOKUP(I230,設定!$B$5:$C$14,2))</f>
        <v/>
      </c>
      <c r="P230" s="73" t="str">
        <f>IF(M230="○",設定!$C$16,"")</f>
        <v/>
      </c>
      <c r="Q230" s="72">
        <f t="shared" si="10"/>
        <v>0</v>
      </c>
      <c r="R230" s="65" t="str">
        <f t="shared" si="12"/>
        <v/>
      </c>
      <c r="W230" s="71"/>
    </row>
    <row r="231" spans="2:23" ht="14.25" customHeight="1" x14ac:dyDescent="0.2">
      <c r="B231" s="74">
        <v>220</v>
      </c>
      <c r="C231" s="61"/>
      <c r="D231" s="114"/>
      <c r="E231" s="114"/>
      <c r="F231" s="112"/>
      <c r="G231" s="112"/>
      <c r="H231" s="112"/>
      <c r="I231" s="63"/>
      <c r="J231" s="115"/>
      <c r="K231" s="124" t="str">
        <f>IF(C231="","",IF(COUNTIF(#REF!,C231&amp;F231&amp;G231)&gt;1,"要確認！",VLOOKUP(C231&amp;F231&amp;G231,#REF!,9,FALSE)))</f>
        <v/>
      </c>
      <c r="L231" s="116" t="str">
        <f t="shared" si="11"/>
        <v/>
      </c>
      <c r="M231" s="118"/>
      <c r="N231" s="117"/>
      <c r="O231" s="73" t="str">
        <f>IF(I231="","",VLOOKUP(I231,設定!$B$5:$C$14,2))</f>
        <v/>
      </c>
      <c r="P231" s="73" t="str">
        <f>IF(M231="○",設定!$C$16,"")</f>
        <v/>
      </c>
      <c r="Q231" s="72">
        <f t="shared" si="10"/>
        <v>0</v>
      </c>
      <c r="R231" s="65" t="str">
        <f t="shared" si="12"/>
        <v/>
      </c>
      <c r="W231" s="71"/>
    </row>
    <row r="232" spans="2:23" ht="14.25" customHeight="1" x14ac:dyDescent="0.2">
      <c r="B232" s="74">
        <v>221</v>
      </c>
      <c r="C232" s="61"/>
      <c r="D232" s="114"/>
      <c r="E232" s="114"/>
      <c r="F232" s="112"/>
      <c r="G232" s="112"/>
      <c r="H232" s="112"/>
      <c r="I232" s="63"/>
      <c r="J232" s="115"/>
      <c r="K232" s="124" t="str">
        <f>IF(C232="","",IF(COUNTIF(#REF!,C232&amp;F232&amp;G232)&gt;1,"要確認！",VLOOKUP(C232&amp;F232&amp;G232,#REF!,9,FALSE)))</f>
        <v/>
      </c>
      <c r="L232" s="116" t="str">
        <f t="shared" si="11"/>
        <v/>
      </c>
      <c r="M232" s="118"/>
      <c r="N232" s="117"/>
      <c r="O232" s="73" t="str">
        <f>IF(I232="","",VLOOKUP(I232,設定!$B$5:$C$14,2))</f>
        <v/>
      </c>
      <c r="P232" s="73" t="str">
        <f>IF(M232="○",設定!$C$16,"")</f>
        <v/>
      </c>
      <c r="Q232" s="72">
        <f t="shared" si="10"/>
        <v>0</v>
      </c>
      <c r="R232" s="65" t="str">
        <f t="shared" si="12"/>
        <v/>
      </c>
      <c r="W232" s="71"/>
    </row>
    <row r="233" spans="2:23" ht="14.25" customHeight="1" x14ac:dyDescent="0.2">
      <c r="B233" s="74">
        <v>222</v>
      </c>
      <c r="C233" s="61"/>
      <c r="D233" s="114"/>
      <c r="E233" s="114"/>
      <c r="F233" s="112"/>
      <c r="G233" s="112"/>
      <c r="H233" s="112"/>
      <c r="I233" s="63"/>
      <c r="J233" s="115"/>
      <c r="K233" s="124" t="str">
        <f>IF(C233="","",IF(COUNTIF(#REF!,C233&amp;F233&amp;G233)&gt;1,"要確認！",VLOOKUP(C233&amp;F233&amp;G233,#REF!,9,FALSE)))</f>
        <v/>
      </c>
      <c r="L233" s="116" t="str">
        <f t="shared" si="11"/>
        <v/>
      </c>
      <c r="M233" s="118"/>
      <c r="N233" s="117"/>
      <c r="O233" s="73" t="str">
        <f>IF(I233="","",VLOOKUP(I233,設定!$B$5:$C$14,2))</f>
        <v/>
      </c>
      <c r="P233" s="73" t="str">
        <f>IF(M233="○",設定!$C$16,"")</f>
        <v/>
      </c>
      <c r="Q233" s="72">
        <f t="shared" si="10"/>
        <v>0</v>
      </c>
      <c r="R233" s="65" t="str">
        <f t="shared" si="12"/>
        <v/>
      </c>
      <c r="W233" s="71"/>
    </row>
    <row r="234" spans="2:23" ht="14.25" customHeight="1" x14ac:dyDescent="0.2">
      <c r="B234" s="74">
        <v>223</v>
      </c>
      <c r="C234" s="61"/>
      <c r="D234" s="114"/>
      <c r="E234" s="114"/>
      <c r="F234" s="112"/>
      <c r="G234" s="112"/>
      <c r="H234" s="112"/>
      <c r="I234" s="63"/>
      <c r="J234" s="115"/>
      <c r="K234" s="124" t="str">
        <f>IF(C234="","",IF(COUNTIF(#REF!,C234&amp;F234&amp;G234)&gt;1,"要確認！",VLOOKUP(C234&amp;F234&amp;G234,#REF!,9,FALSE)))</f>
        <v/>
      </c>
      <c r="L234" s="116" t="str">
        <f t="shared" si="11"/>
        <v/>
      </c>
      <c r="M234" s="118"/>
      <c r="N234" s="117"/>
      <c r="O234" s="73" t="str">
        <f>IF(I234="","",VLOOKUP(I234,設定!$B$5:$C$14,2))</f>
        <v/>
      </c>
      <c r="P234" s="73" t="str">
        <f>IF(M234="○",設定!$C$16,"")</f>
        <v/>
      </c>
      <c r="Q234" s="72">
        <f t="shared" si="10"/>
        <v>0</v>
      </c>
      <c r="R234" s="65" t="str">
        <f t="shared" si="12"/>
        <v/>
      </c>
      <c r="W234" s="71"/>
    </row>
    <row r="235" spans="2:23" ht="14.25" customHeight="1" x14ac:dyDescent="0.2">
      <c r="B235" s="74">
        <v>224</v>
      </c>
      <c r="C235" s="61"/>
      <c r="D235" s="114"/>
      <c r="E235" s="114"/>
      <c r="F235" s="112"/>
      <c r="G235" s="112"/>
      <c r="H235" s="112"/>
      <c r="I235" s="63"/>
      <c r="J235" s="115"/>
      <c r="K235" s="124" t="str">
        <f>IF(C235="","",IF(COUNTIF(#REF!,C235&amp;F235&amp;G235)&gt;1,"要確認！",VLOOKUP(C235&amp;F235&amp;G235,#REF!,9,FALSE)))</f>
        <v/>
      </c>
      <c r="L235" s="116" t="str">
        <f t="shared" si="11"/>
        <v/>
      </c>
      <c r="M235" s="118"/>
      <c r="N235" s="117"/>
      <c r="O235" s="73" t="str">
        <f>IF(I235="","",VLOOKUP(I235,設定!$B$5:$C$14,2))</f>
        <v/>
      </c>
      <c r="P235" s="73" t="str">
        <f>IF(M235="○",設定!$C$16,"")</f>
        <v/>
      </c>
      <c r="Q235" s="72">
        <f t="shared" si="10"/>
        <v>0</v>
      </c>
      <c r="R235" s="65" t="str">
        <f t="shared" si="12"/>
        <v/>
      </c>
      <c r="W235" s="71"/>
    </row>
    <row r="236" spans="2:23" ht="14.25" customHeight="1" x14ac:dyDescent="0.2">
      <c r="B236" s="74">
        <v>225</v>
      </c>
      <c r="C236" s="61"/>
      <c r="D236" s="114"/>
      <c r="E236" s="114"/>
      <c r="F236" s="112"/>
      <c r="G236" s="112"/>
      <c r="H236" s="112"/>
      <c r="I236" s="63"/>
      <c r="J236" s="115"/>
      <c r="K236" s="124" t="str">
        <f>IF(C236="","",IF(COUNTIF(#REF!,C236&amp;F236&amp;G236)&gt;1,"要確認！",VLOOKUP(C236&amp;F236&amp;G236,#REF!,9,FALSE)))</f>
        <v/>
      </c>
      <c r="L236" s="116" t="str">
        <f t="shared" si="11"/>
        <v/>
      </c>
      <c r="M236" s="118"/>
      <c r="N236" s="117"/>
      <c r="O236" s="73" t="str">
        <f>IF(I236="","",VLOOKUP(I236,設定!$B$5:$C$14,2))</f>
        <v/>
      </c>
      <c r="P236" s="73" t="str">
        <f>IF(M236="○",設定!$C$16,"")</f>
        <v/>
      </c>
      <c r="Q236" s="72">
        <f t="shared" si="10"/>
        <v>0</v>
      </c>
      <c r="R236" s="65" t="str">
        <f t="shared" si="12"/>
        <v/>
      </c>
      <c r="W236" s="71"/>
    </row>
    <row r="237" spans="2:23" ht="14.25" customHeight="1" x14ac:dyDescent="0.2">
      <c r="B237" s="74">
        <v>226</v>
      </c>
      <c r="C237" s="61"/>
      <c r="D237" s="114"/>
      <c r="E237" s="114"/>
      <c r="F237" s="112"/>
      <c r="G237" s="112"/>
      <c r="H237" s="112"/>
      <c r="I237" s="63"/>
      <c r="J237" s="115"/>
      <c r="K237" s="124" t="str">
        <f>IF(C237="","",IF(COUNTIF(#REF!,C237&amp;F237&amp;G237)&gt;1,"要確認！",VLOOKUP(C237&amp;F237&amp;G237,#REF!,9,FALSE)))</f>
        <v/>
      </c>
      <c r="L237" s="116" t="str">
        <f t="shared" si="11"/>
        <v/>
      </c>
      <c r="M237" s="118"/>
      <c r="N237" s="117"/>
      <c r="O237" s="73" t="str">
        <f>IF(I237="","",VLOOKUP(I237,設定!$B$5:$C$14,2))</f>
        <v/>
      </c>
      <c r="P237" s="73" t="str">
        <f>IF(M237="○",設定!$C$16,"")</f>
        <v/>
      </c>
      <c r="Q237" s="72">
        <f t="shared" si="10"/>
        <v>0</v>
      </c>
      <c r="R237" s="65" t="str">
        <f t="shared" si="12"/>
        <v/>
      </c>
      <c r="W237" s="71"/>
    </row>
    <row r="238" spans="2:23" ht="14.25" customHeight="1" x14ac:dyDescent="0.2">
      <c r="B238" s="74">
        <v>227</v>
      </c>
      <c r="C238" s="61"/>
      <c r="D238" s="114"/>
      <c r="E238" s="114"/>
      <c r="F238" s="112"/>
      <c r="G238" s="112"/>
      <c r="H238" s="112"/>
      <c r="I238" s="63"/>
      <c r="J238" s="115"/>
      <c r="K238" s="124" t="str">
        <f>IF(C238="","",IF(COUNTIF(#REF!,C238&amp;F238&amp;G238)&gt;1,"要確認！",VLOOKUP(C238&amp;F238&amp;G238,#REF!,9,FALSE)))</f>
        <v/>
      </c>
      <c r="L238" s="116" t="str">
        <f t="shared" si="11"/>
        <v/>
      </c>
      <c r="M238" s="118"/>
      <c r="N238" s="117"/>
      <c r="O238" s="73" t="str">
        <f>IF(I238="","",VLOOKUP(I238,設定!$B$5:$C$14,2))</f>
        <v/>
      </c>
      <c r="P238" s="73" t="str">
        <f>IF(M238="○",設定!$C$16,"")</f>
        <v/>
      </c>
      <c r="Q238" s="72">
        <f t="shared" si="10"/>
        <v>0</v>
      </c>
      <c r="R238" s="65" t="str">
        <f t="shared" si="12"/>
        <v/>
      </c>
      <c r="W238" s="71"/>
    </row>
    <row r="239" spans="2:23" ht="14.25" customHeight="1" x14ac:dyDescent="0.2">
      <c r="B239" s="74">
        <v>228</v>
      </c>
      <c r="C239" s="61"/>
      <c r="D239" s="114"/>
      <c r="E239" s="114"/>
      <c r="F239" s="112"/>
      <c r="G239" s="112"/>
      <c r="H239" s="112"/>
      <c r="I239" s="63"/>
      <c r="J239" s="115"/>
      <c r="K239" s="124" t="str">
        <f>IF(C239="","",IF(COUNTIF(#REF!,C239&amp;F239&amp;G239)&gt;1,"要確認！",VLOOKUP(C239&amp;F239&amp;G239,#REF!,9,FALSE)))</f>
        <v/>
      </c>
      <c r="L239" s="116" t="str">
        <f t="shared" si="11"/>
        <v/>
      </c>
      <c r="M239" s="118"/>
      <c r="N239" s="117"/>
      <c r="O239" s="73" t="str">
        <f>IF(I239="","",VLOOKUP(I239,設定!$B$5:$C$14,2))</f>
        <v/>
      </c>
      <c r="P239" s="73" t="str">
        <f>IF(M239="○",設定!$C$16,"")</f>
        <v/>
      </c>
      <c r="Q239" s="72">
        <f t="shared" si="10"/>
        <v>0</v>
      </c>
      <c r="R239" s="65" t="str">
        <f t="shared" si="12"/>
        <v/>
      </c>
      <c r="W239" s="71"/>
    </row>
    <row r="240" spans="2:23" ht="14.25" customHeight="1" x14ac:dyDescent="0.2">
      <c r="B240" s="74">
        <v>229</v>
      </c>
      <c r="C240" s="61"/>
      <c r="D240" s="114"/>
      <c r="E240" s="114"/>
      <c r="F240" s="112"/>
      <c r="G240" s="112"/>
      <c r="H240" s="112"/>
      <c r="I240" s="63"/>
      <c r="J240" s="115"/>
      <c r="K240" s="124" t="str">
        <f>IF(C240="","",IF(COUNTIF(#REF!,C240&amp;F240&amp;G240)&gt;1,"要確認！",VLOOKUP(C240&amp;F240&amp;G240,#REF!,9,FALSE)))</f>
        <v/>
      </c>
      <c r="L240" s="116" t="str">
        <f t="shared" si="11"/>
        <v/>
      </c>
      <c r="M240" s="118"/>
      <c r="N240" s="117"/>
      <c r="O240" s="73" t="str">
        <f>IF(I240="","",VLOOKUP(I240,設定!$B$5:$C$14,2))</f>
        <v/>
      </c>
      <c r="P240" s="73" t="str">
        <f>IF(M240="○",設定!$C$16,"")</f>
        <v/>
      </c>
      <c r="Q240" s="72">
        <f t="shared" si="10"/>
        <v>0</v>
      </c>
      <c r="R240" s="65" t="str">
        <f t="shared" si="12"/>
        <v/>
      </c>
      <c r="W240" s="71"/>
    </row>
    <row r="241" spans="2:23" ht="14.25" customHeight="1" x14ac:dyDescent="0.2">
      <c r="B241" s="74">
        <v>230</v>
      </c>
      <c r="C241" s="61"/>
      <c r="D241" s="114"/>
      <c r="E241" s="114"/>
      <c r="F241" s="112"/>
      <c r="G241" s="112"/>
      <c r="H241" s="112"/>
      <c r="I241" s="63"/>
      <c r="J241" s="115"/>
      <c r="K241" s="124" t="str">
        <f>IF(C241="","",IF(COUNTIF(#REF!,C241&amp;F241&amp;G241)&gt;1,"要確認！",VLOOKUP(C241&amp;F241&amp;G241,#REF!,9,FALSE)))</f>
        <v/>
      </c>
      <c r="L241" s="116" t="str">
        <f t="shared" si="11"/>
        <v/>
      </c>
      <c r="M241" s="118"/>
      <c r="N241" s="117"/>
      <c r="O241" s="73" t="str">
        <f>IF(I241="","",VLOOKUP(I241,設定!$B$5:$C$14,2))</f>
        <v/>
      </c>
      <c r="P241" s="73" t="str">
        <f>IF(M241="○",設定!$C$16,"")</f>
        <v/>
      </c>
      <c r="Q241" s="72">
        <f t="shared" si="10"/>
        <v>0</v>
      </c>
      <c r="R241" s="65" t="str">
        <f t="shared" si="12"/>
        <v/>
      </c>
      <c r="W241" s="71"/>
    </row>
    <row r="242" spans="2:23" ht="14.25" customHeight="1" x14ac:dyDescent="0.2">
      <c r="B242" s="74">
        <v>231</v>
      </c>
      <c r="C242" s="61"/>
      <c r="D242" s="114"/>
      <c r="E242" s="114"/>
      <c r="F242" s="112"/>
      <c r="G242" s="112"/>
      <c r="H242" s="112"/>
      <c r="I242" s="63"/>
      <c r="J242" s="115"/>
      <c r="K242" s="124" t="str">
        <f>IF(C242="","",IF(COUNTIF(#REF!,C242&amp;F242&amp;G242)&gt;1,"要確認！",VLOOKUP(C242&amp;F242&amp;G242,#REF!,9,FALSE)))</f>
        <v/>
      </c>
      <c r="L242" s="116" t="str">
        <f t="shared" si="11"/>
        <v/>
      </c>
      <c r="M242" s="118"/>
      <c r="N242" s="117"/>
      <c r="O242" s="73" t="str">
        <f>IF(I242="","",VLOOKUP(I242,設定!$B$5:$C$14,2))</f>
        <v/>
      </c>
      <c r="P242" s="73" t="str">
        <f>IF(M242="○",設定!$C$16,"")</f>
        <v/>
      </c>
      <c r="Q242" s="72">
        <f t="shared" si="10"/>
        <v>0</v>
      </c>
      <c r="R242" s="65" t="str">
        <f t="shared" si="12"/>
        <v/>
      </c>
      <c r="W242" s="71"/>
    </row>
    <row r="243" spans="2:23" ht="14.25" customHeight="1" x14ac:dyDescent="0.2">
      <c r="B243" s="74">
        <v>232</v>
      </c>
      <c r="C243" s="61"/>
      <c r="D243" s="114"/>
      <c r="E243" s="114"/>
      <c r="F243" s="112"/>
      <c r="G243" s="112"/>
      <c r="H243" s="112"/>
      <c r="I243" s="63"/>
      <c r="J243" s="115"/>
      <c r="K243" s="124" t="str">
        <f>IF(C243="","",IF(COUNTIF(#REF!,C243&amp;F243&amp;G243)&gt;1,"要確認！",VLOOKUP(C243&amp;F243&amp;G243,#REF!,9,FALSE)))</f>
        <v/>
      </c>
      <c r="L243" s="116" t="str">
        <f t="shared" si="11"/>
        <v/>
      </c>
      <c r="M243" s="118"/>
      <c r="N243" s="117"/>
      <c r="O243" s="73" t="str">
        <f>IF(I243="","",VLOOKUP(I243,設定!$B$5:$C$14,2))</f>
        <v/>
      </c>
      <c r="P243" s="73" t="str">
        <f>IF(M243="○",設定!$C$16,"")</f>
        <v/>
      </c>
      <c r="Q243" s="72">
        <f t="shared" si="10"/>
        <v>0</v>
      </c>
      <c r="R243" s="65" t="str">
        <f t="shared" si="12"/>
        <v/>
      </c>
      <c r="W243" s="71"/>
    </row>
    <row r="244" spans="2:23" ht="14.25" customHeight="1" x14ac:dyDescent="0.2">
      <c r="B244" s="74">
        <v>233</v>
      </c>
      <c r="C244" s="61"/>
      <c r="D244" s="114"/>
      <c r="E244" s="114"/>
      <c r="F244" s="112"/>
      <c r="G244" s="112"/>
      <c r="H244" s="112"/>
      <c r="I244" s="63"/>
      <c r="J244" s="115"/>
      <c r="K244" s="124" t="str">
        <f>IF(C244="","",IF(COUNTIF(#REF!,C244&amp;F244&amp;G244)&gt;1,"要確認！",VLOOKUP(C244&amp;F244&amp;G244,#REF!,9,FALSE)))</f>
        <v/>
      </c>
      <c r="L244" s="116" t="str">
        <f t="shared" si="11"/>
        <v/>
      </c>
      <c r="M244" s="118"/>
      <c r="N244" s="117"/>
      <c r="O244" s="73" t="str">
        <f>IF(I244="","",VLOOKUP(I244,設定!$B$5:$C$14,2))</f>
        <v/>
      </c>
      <c r="P244" s="73" t="str">
        <f>IF(M244="○",設定!$C$16,"")</f>
        <v/>
      </c>
      <c r="Q244" s="72">
        <f t="shared" si="10"/>
        <v>0</v>
      </c>
      <c r="R244" s="65" t="str">
        <f t="shared" si="12"/>
        <v/>
      </c>
      <c r="W244" s="71"/>
    </row>
    <row r="245" spans="2:23" ht="14.25" customHeight="1" x14ac:dyDescent="0.2">
      <c r="B245" s="74">
        <v>234</v>
      </c>
      <c r="C245" s="61"/>
      <c r="D245" s="114"/>
      <c r="E245" s="114"/>
      <c r="F245" s="112"/>
      <c r="G245" s="112"/>
      <c r="H245" s="112"/>
      <c r="I245" s="63"/>
      <c r="J245" s="115"/>
      <c r="K245" s="124" t="str">
        <f>IF(C245="","",IF(COUNTIF(#REF!,C245&amp;F245&amp;G245)&gt;1,"要確認！",VLOOKUP(C245&amp;F245&amp;G245,#REF!,9,FALSE)))</f>
        <v/>
      </c>
      <c r="L245" s="116" t="str">
        <f t="shared" si="11"/>
        <v/>
      </c>
      <c r="M245" s="118"/>
      <c r="N245" s="117"/>
      <c r="O245" s="73" t="str">
        <f>IF(I245="","",VLOOKUP(I245,設定!$B$5:$C$14,2))</f>
        <v/>
      </c>
      <c r="P245" s="73" t="str">
        <f>IF(M245="○",設定!$C$16,"")</f>
        <v/>
      </c>
      <c r="Q245" s="72">
        <f t="shared" si="10"/>
        <v>0</v>
      </c>
      <c r="R245" s="65" t="str">
        <f t="shared" si="12"/>
        <v/>
      </c>
      <c r="W245" s="71"/>
    </row>
    <row r="246" spans="2:23" ht="14.25" customHeight="1" x14ac:dyDescent="0.2">
      <c r="B246" s="74">
        <v>235</v>
      </c>
      <c r="C246" s="61"/>
      <c r="D246" s="114"/>
      <c r="E246" s="114"/>
      <c r="F246" s="112"/>
      <c r="G246" s="112"/>
      <c r="H246" s="112"/>
      <c r="I246" s="63"/>
      <c r="J246" s="115"/>
      <c r="K246" s="124" t="str">
        <f>IF(C246="","",IF(COUNTIF(#REF!,C246&amp;F246&amp;G246)&gt;1,"要確認！",VLOOKUP(C246&amp;F246&amp;G246,#REF!,9,FALSE)))</f>
        <v/>
      </c>
      <c r="L246" s="116" t="str">
        <f t="shared" si="11"/>
        <v/>
      </c>
      <c r="M246" s="118"/>
      <c r="N246" s="117"/>
      <c r="O246" s="73" t="str">
        <f>IF(I246="","",VLOOKUP(I246,設定!$B$5:$C$14,2))</f>
        <v/>
      </c>
      <c r="P246" s="73" t="str">
        <f>IF(M246="○",設定!$C$16,"")</f>
        <v/>
      </c>
      <c r="Q246" s="72">
        <f t="shared" si="10"/>
        <v>0</v>
      </c>
      <c r="R246" s="65" t="str">
        <f t="shared" si="12"/>
        <v/>
      </c>
      <c r="W246" s="71"/>
    </row>
    <row r="247" spans="2:23" ht="14.25" customHeight="1" x14ac:dyDescent="0.2">
      <c r="B247" s="74">
        <v>236</v>
      </c>
      <c r="C247" s="61"/>
      <c r="D247" s="114"/>
      <c r="E247" s="114"/>
      <c r="F247" s="112"/>
      <c r="G247" s="112"/>
      <c r="H247" s="112"/>
      <c r="I247" s="63"/>
      <c r="J247" s="115"/>
      <c r="K247" s="124" t="str">
        <f>IF(C247="","",IF(COUNTIF(#REF!,C247&amp;F247&amp;G247)&gt;1,"要確認！",VLOOKUP(C247&amp;F247&amp;G247,#REF!,9,FALSE)))</f>
        <v/>
      </c>
      <c r="L247" s="116" t="str">
        <f t="shared" si="11"/>
        <v/>
      </c>
      <c r="M247" s="118"/>
      <c r="N247" s="117"/>
      <c r="O247" s="73" t="str">
        <f>IF(I247="","",VLOOKUP(I247,設定!$B$5:$C$14,2))</f>
        <v/>
      </c>
      <c r="P247" s="73" t="str">
        <f>IF(M247="○",設定!$C$16,"")</f>
        <v/>
      </c>
      <c r="Q247" s="72">
        <f t="shared" si="10"/>
        <v>0</v>
      </c>
      <c r="R247" s="65" t="str">
        <f t="shared" si="12"/>
        <v/>
      </c>
      <c r="W247" s="71"/>
    </row>
    <row r="248" spans="2:23" ht="14.25" customHeight="1" x14ac:dyDescent="0.2">
      <c r="B248" s="74">
        <v>237</v>
      </c>
      <c r="C248" s="61"/>
      <c r="D248" s="114"/>
      <c r="E248" s="114"/>
      <c r="F248" s="112"/>
      <c r="G248" s="112"/>
      <c r="H248" s="112"/>
      <c r="I248" s="63"/>
      <c r="J248" s="115"/>
      <c r="K248" s="124" t="str">
        <f>IF(C248="","",IF(COUNTIF(#REF!,C248&amp;F248&amp;G248)&gt;1,"要確認！",VLOOKUP(C248&amp;F248&amp;G248,#REF!,9,FALSE)))</f>
        <v/>
      </c>
      <c r="L248" s="116" t="str">
        <f t="shared" si="11"/>
        <v/>
      </c>
      <c r="M248" s="118"/>
      <c r="N248" s="117"/>
      <c r="O248" s="73" t="str">
        <f>IF(I248="","",VLOOKUP(I248,設定!$B$5:$C$14,2))</f>
        <v/>
      </c>
      <c r="P248" s="73" t="str">
        <f>IF(M248="○",設定!$C$16,"")</f>
        <v/>
      </c>
      <c r="Q248" s="72">
        <f t="shared" si="10"/>
        <v>0</v>
      </c>
      <c r="R248" s="65" t="str">
        <f t="shared" si="12"/>
        <v/>
      </c>
      <c r="W248" s="71"/>
    </row>
    <row r="249" spans="2:23" ht="14.25" customHeight="1" x14ac:dyDescent="0.2">
      <c r="B249" s="74">
        <v>238</v>
      </c>
      <c r="C249" s="61"/>
      <c r="D249" s="114"/>
      <c r="E249" s="114"/>
      <c r="F249" s="112"/>
      <c r="G249" s="112"/>
      <c r="H249" s="112"/>
      <c r="I249" s="63"/>
      <c r="J249" s="115"/>
      <c r="K249" s="124" t="str">
        <f>IF(C249="","",IF(COUNTIF(#REF!,C249&amp;F249&amp;G249)&gt;1,"要確認！",VLOOKUP(C249&amp;F249&amp;G249,#REF!,9,FALSE)))</f>
        <v/>
      </c>
      <c r="L249" s="116" t="str">
        <f t="shared" si="11"/>
        <v/>
      </c>
      <c r="M249" s="118"/>
      <c r="N249" s="117"/>
      <c r="O249" s="73" t="str">
        <f>IF(I249="","",VLOOKUP(I249,設定!$B$5:$C$14,2))</f>
        <v/>
      </c>
      <c r="P249" s="73" t="str">
        <f>IF(M249="○",設定!$C$16,"")</f>
        <v/>
      </c>
      <c r="Q249" s="72">
        <f t="shared" si="10"/>
        <v>0</v>
      </c>
      <c r="R249" s="65" t="str">
        <f t="shared" si="12"/>
        <v/>
      </c>
      <c r="W249" s="71"/>
    </row>
    <row r="250" spans="2:23" ht="14.25" customHeight="1" x14ac:dyDescent="0.2">
      <c r="B250" s="74">
        <v>239</v>
      </c>
      <c r="C250" s="61"/>
      <c r="D250" s="114"/>
      <c r="E250" s="114"/>
      <c r="F250" s="112"/>
      <c r="G250" s="112"/>
      <c r="H250" s="112"/>
      <c r="I250" s="63"/>
      <c r="J250" s="115"/>
      <c r="K250" s="124" t="str">
        <f>IF(C250="","",IF(COUNTIF(#REF!,C250&amp;F250&amp;G250)&gt;1,"要確認！",VLOOKUP(C250&amp;F250&amp;G250,#REF!,9,FALSE)))</f>
        <v/>
      </c>
      <c r="L250" s="116" t="str">
        <f t="shared" si="11"/>
        <v/>
      </c>
      <c r="M250" s="118"/>
      <c r="N250" s="117"/>
      <c r="O250" s="73" t="str">
        <f>IF(I250="","",VLOOKUP(I250,設定!$B$5:$C$14,2))</f>
        <v/>
      </c>
      <c r="P250" s="73" t="str">
        <f>IF(M250="○",設定!$C$16,"")</f>
        <v/>
      </c>
      <c r="Q250" s="72">
        <f t="shared" si="10"/>
        <v>0</v>
      </c>
      <c r="R250" s="65" t="str">
        <f t="shared" si="12"/>
        <v/>
      </c>
      <c r="W250" s="71"/>
    </row>
    <row r="251" spans="2:23" ht="14.25" customHeight="1" x14ac:dyDescent="0.2">
      <c r="B251" s="74">
        <v>240</v>
      </c>
      <c r="C251" s="61"/>
      <c r="D251" s="114"/>
      <c r="E251" s="114"/>
      <c r="F251" s="112"/>
      <c r="G251" s="112"/>
      <c r="H251" s="112"/>
      <c r="I251" s="63"/>
      <c r="J251" s="115"/>
      <c r="K251" s="124" t="str">
        <f>IF(C251="","",IF(COUNTIF(#REF!,C251&amp;F251&amp;G251)&gt;1,"要確認！",VLOOKUP(C251&amp;F251&amp;G251,#REF!,9,FALSE)))</f>
        <v/>
      </c>
      <c r="L251" s="116" t="str">
        <f t="shared" si="11"/>
        <v/>
      </c>
      <c r="M251" s="118"/>
      <c r="N251" s="117"/>
      <c r="O251" s="73" t="str">
        <f>IF(I251="","",VLOOKUP(I251,設定!$B$5:$C$14,2))</f>
        <v/>
      </c>
      <c r="P251" s="73" t="str">
        <f>IF(M251="○",設定!$C$16,"")</f>
        <v/>
      </c>
      <c r="Q251" s="72">
        <f t="shared" si="10"/>
        <v>0</v>
      </c>
      <c r="R251" s="65" t="str">
        <f t="shared" si="12"/>
        <v/>
      </c>
      <c r="W251" s="71"/>
    </row>
    <row r="252" spans="2:23" ht="14.25" customHeight="1" x14ac:dyDescent="0.2">
      <c r="B252" s="74">
        <v>241</v>
      </c>
      <c r="C252" s="61"/>
      <c r="D252" s="114"/>
      <c r="E252" s="114"/>
      <c r="F252" s="112"/>
      <c r="G252" s="112"/>
      <c r="H252" s="112"/>
      <c r="I252" s="63"/>
      <c r="J252" s="115"/>
      <c r="K252" s="124" t="str">
        <f>IF(C252="","",IF(COUNTIF(#REF!,C252&amp;F252&amp;G252)&gt;1,"要確認！",VLOOKUP(C252&amp;F252&amp;G252,#REF!,9,FALSE)))</f>
        <v/>
      </c>
      <c r="L252" s="116" t="str">
        <f t="shared" si="11"/>
        <v/>
      </c>
      <c r="M252" s="118"/>
      <c r="N252" s="117"/>
      <c r="O252" s="73" t="str">
        <f>IF(I252="","",VLOOKUP(I252,設定!$B$5:$C$14,2))</f>
        <v/>
      </c>
      <c r="P252" s="73" t="str">
        <f>IF(M252="○",設定!$C$16,"")</f>
        <v/>
      </c>
      <c r="Q252" s="72">
        <f t="shared" si="10"/>
        <v>0</v>
      </c>
      <c r="R252" s="65" t="str">
        <f t="shared" si="12"/>
        <v/>
      </c>
      <c r="W252" s="71"/>
    </row>
    <row r="253" spans="2:23" ht="14.25" customHeight="1" x14ac:dyDescent="0.2">
      <c r="B253" s="74">
        <v>242</v>
      </c>
      <c r="C253" s="61"/>
      <c r="D253" s="114"/>
      <c r="E253" s="114"/>
      <c r="F253" s="112"/>
      <c r="G253" s="112"/>
      <c r="H253" s="112"/>
      <c r="I253" s="63"/>
      <c r="J253" s="115"/>
      <c r="K253" s="124" t="str">
        <f>IF(C253="","",IF(COUNTIF(#REF!,C253&amp;F253&amp;G253)&gt;1,"要確認！",VLOOKUP(C253&amp;F253&amp;G253,#REF!,9,FALSE)))</f>
        <v/>
      </c>
      <c r="L253" s="116" t="str">
        <f t="shared" si="11"/>
        <v/>
      </c>
      <c r="M253" s="118"/>
      <c r="N253" s="117"/>
      <c r="O253" s="73" t="str">
        <f>IF(I253="","",VLOOKUP(I253,設定!$B$5:$C$14,2))</f>
        <v/>
      </c>
      <c r="P253" s="73" t="str">
        <f>IF(M253="○",設定!$C$16,"")</f>
        <v/>
      </c>
      <c r="Q253" s="72">
        <f t="shared" si="10"/>
        <v>0</v>
      </c>
      <c r="R253" s="65" t="str">
        <f t="shared" si="12"/>
        <v/>
      </c>
      <c r="W253" s="71"/>
    </row>
    <row r="254" spans="2:23" ht="14.25" customHeight="1" x14ac:dyDescent="0.2">
      <c r="B254" s="74">
        <v>243</v>
      </c>
      <c r="C254" s="61"/>
      <c r="D254" s="114"/>
      <c r="E254" s="114"/>
      <c r="F254" s="112"/>
      <c r="G254" s="112"/>
      <c r="H254" s="112"/>
      <c r="I254" s="63"/>
      <c r="J254" s="115"/>
      <c r="K254" s="124" t="str">
        <f>IF(C254="","",IF(COUNTIF(#REF!,C254&amp;F254&amp;G254)&gt;1,"要確認！",VLOOKUP(C254&amp;F254&amp;G254,#REF!,9,FALSE)))</f>
        <v/>
      </c>
      <c r="L254" s="116" t="str">
        <f t="shared" si="11"/>
        <v/>
      </c>
      <c r="M254" s="118"/>
      <c r="N254" s="117"/>
      <c r="O254" s="73" t="str">
        <f>IF(I254="","",VLOOKUP(I254,設定!$B$5:$C$14,2))</f>
        <v/>
      </c>
      <c r="P254" s="73" t="str">
        <f>IF(M254="○",設定!$C$16,"")</f>
        <v/>
      </c>
      <c r="Q254" s="72">
        <f t="shared" si="10"/>
        <v>0</v>
      </c>
      <c r="R254" s="65" t="str">
        <f t="shared" si="12"/>
        <v/>
      </c>
      <c r="W254" s="71"/>
    </row>
    <row r="255" spans="2:23" ht="14.25" customHeight="1" x14ac:dyDescent="0.2">
      <c r="B255" s="74">
        <v>244</v>
      </c>
      <c r="C255" s="61"/>
      <c r="D255" s="114"/>
      <c r="E255" s="114"/>
      <c r="F255" s="112"/>
      <c r="G255" s="112"/>
      <c r="H255" s="112"/>
      <c r="I255" s="63"/>
      <c r="J255" s="115"/>
      <c r="K255" s="124" t="str">
        <f>IF(C255="","",IF(COUNTIF(#REF!,C255&amp;F255&amp;G255)&gt;1,"要確認！",VLOOKUP(C255&amp;F255&amp;G255,#REF!,9,FALSE)))</f>
        <v/>
      </c>
      <c r="L255" s="116" t="str">
        <f t="shared" si="11"/>
        <v/>
      </c>
      <c r="M255" s="118"/>
      <c r="N255" s="117"/>
      <c r="O255" s="73" t="str">
        <f>IF(I255="","",VLOOKUP(I255,設定!$B$5:$C$14,2))</f>
        <v/>
      </c>
      <c r="P255" s="73" t="str">
        <f>IF(M255="○",設定!$C$16,"")</f>
        <v/>
      </c>
      <c r="Q255" s="72">
        <f t="shared" si="10"/>
        <v>0</v>
      </c>
      <c r="R255" s="65" t="str">
        <f t="shared" si="12"/>
        <v/>
      </c>
      <c r="W255" s="71"/>
    </row>
    <row r="256" spans="2:23" ht="14.25" customHeight="1" x14ac:dyDescent="0.2">
      <c r="B256" s="74">
        <v>245</v>
      </c>
      <c r="C256" s="61"/>
      <c r="D256" s="114"/>
      <c r="E256" s="114"/>
      <c r="F256" s="112"/>
      <c r="G256" s="112"/>
      <c r="H256" s="112"/>
      <c r="I256" s="63"/>
      <c r="J256" s="115"/>
      <c r="K256" s="124" t="str">
        <f>IF(C256="","",IF(COUNTIF(#REF!,C256&amp;F256&amp;G256)&gt;1,"要確認！",VLOOKUP(C256&amp;F256&amp;G256,#REF!,9,FALSE)))</f>
        <v/>
      </c>
      <c r="L256" s="116" t="str">
        <f t="shared" si="11"/>
        <v/>
      </c>
      <c r="M256" s="118"/>
      <c r="N256" s="117"/>
      <c r="O256" s="73" t="str">
        <f>IF(I256="","",VLOOKUP(I256,設定!$B$5:$C$14,2))</f>
        <v/>
      </c>
      <c r="P256" s="73" t="str">
        <f>IF(M256="○",設定!$C$16,"")</f>
        <v/>
      </c>
      <c r="Q256" s="72">
        <f t="shared" si="10"/>
        <v>0</v>
      </c>
      <c r="R256" s="65" t="str">
        <f t="shared" si="12"/>
        <v/>
      </c>
      <c r="W256" s="71"/>
    </row>
    <row r="257" spans="2:23" ht="14.25" customHeight="1" x14ac:dyDescent="0.2">
      <c r="B257" s="74">
        <v>246</v>
      </c>
      <c r="C257" s="61"/>
      <c r="D257" s="114"/>
      <c r="E257" s="114"/>
      <c r="F257" s="112"/>
      <c r="G257" s="112"/>
      <c r="H257" s="112"/>
      <c r="I257" s="63"/>
      <c r="J257" s="115"/>
      <c r="K257" s="124" t="str">
        <f>IF(C257="","",IF(COUNTIF(#REF!,C257&amp;F257&amp;G257)&gt;1,"要確認！",VLOOKUP(C257&amp;F257&amp;G257,#REF!,9,FALSE)))</f>
        <v/>
      </c>
      <c r="L257" s="116" t="str">
        <f t="shared" si="11"/>
        <v/>
      </c>
      <c r="M257" s="118"/>
      <c r="N257" s="117"/>
      <c r="O257" s="73" t="str">
        <f>IF(I257="","",VLOOKUP(I257,設定!$B$5:$C$14,2))</f>
        <v/>
      </c>
      <c r="P257" s="73" t="str">
        <f>IF(M257="○",設定!$C$16,"")</f>
        <v/>
      </c>
      <c r="Q257" s="72">
        <f t="shared" si="10"/>
        <v>0</v>
      </c>
      <c r="R257" s="65" t="str">
        <f t="shared" si="12"/>
        <v/>
      </c>
      <c r="W257" s="71"/>
    </row>
    <row r="258" spans="2:23" ht="14.25" customHeight="1" x14ac:dyDescent="0.2">
      <c r="B258" s="74">
        <v>247</v>
      </c>
      <c r="C258" s="61"/>
      <c r="D258" s="114"/>
      <c r="E258" s="114"/>
      <c r="F258" s="112"/>
      <c r="G258" s="112"/>
      <c r="H258" s="112"/>
      <c r="I258" s="63"/>
      <c r="J258" s="115"/>
      <c r="K258" s="124" t="str">
        <f>IF(C258="","",IF(COUNTIF(#REF!,C258&amp;F258&amp;G258)&gt;1,"要確認！",VLOOKUP(C258&amp;F258&amp;G258,#REF!,9,FALSE)))</f>
        <v/>
      </c>
      <c r="L258" s="116" t="str">
        <f t="shared" si="11"/>
        <v/>
      </c>
      <c r="M258" s="118"/>
      <c r="N258" s="117"/>
      <c r="O258" s="73" t="str">
        <f>IF(I258="","",VLOOKUP(I258,設定!$B$5:$C$14,2))</f>
        <v/>
      </c>
      <c r="P258" s="73" t="str">
        <f>IF(M258="○",設定!$C$16,"")</f>
        <v/>
      </c>
      <c r="Q258" s="72">
        <f t="shared" si="10"/>
        <v>0</v>
      </c>
      <c r="R258" s="65" t="str">
        <f t="shared" si="12"/>
        <v/>
      </c>
      <c r="W258" s="71"/>
    </row>
    <row r="259" spans="2:23" ht="14.25" customHeight="1" x14ac:dyDescent="0.2">
      <c r="B259" s="74">
        <v>248</v>
      </c>
      <c r="C259" s="61"/>
      <c r="D259" s="114"/>
      <c r="E259" s="114"/>
      <c r="F259" s="112"/>
      <c r="G259" s="112"/>
      <c r="H259" s="112"/>
      <c r="I259" s="63"/>
      <c r="J259" s="115"/>
      <c r="K259" s="124" t="str">
        <f>IF(C259="","",IF(COUNTIF(#REF!,C259&amp;F259&amp;G259)&gt;1,"要確認！",VLOOKUP(C259&amp;F259&amp;G259,#REF!,9,FALSE)))</f>
        <v/>
      </c>
      <c r="L259" s="116" t="str">
        <f t="shared" si="11"/>
        <v/>
      </c>
      <c r="M259" s="118"/>
      <c r="N259" s="117"/>
      <c r="O259" s="73" t="str">
        <f>IF(I259="","",VLOOKUP(I259,設定!$B$5:$C$14,2))</f>
        <v/>
      </c>
      <c r="P259" s="73" t="str">
        <f>IF(M259="○",設定!$C$16,"")</f>
        <v/>
      </c>
      <c r="Q259" s="72">
        <f t="shared" si="10"/>
        <v>0</v>
      </c>
      <c r="R259" s="65" t="str">
        <f t="shared" si="12"/>
        <v/>
      </c>
      <c r="W259" s="71"/>
    </row>
    <row r="260" spans="2:23" ht="14.25" customHeight="1" x14ac:dyDescent="0.2">
      <c r="B260" s="74">
        <v>249</v>
      </c>
      <c r="C260" s="61"/>
      <c r="D260" s="114"/>
      <c r="E260" s="114"/>
      <c r="F260" s="112"/>
      <c r="G260" s="112"/>
      <c r="H260" s="112"/>
      <c r="I260" s="63"/>
      <c r="J260" s="115"/>
      <c r="K260" s="124" t="str">
        <f>IF(C260="","",IF(COUNTIF(#REF!,C260&amp;F260&amp;G260)&gt;1,"要確認！",VLOOKUP(C260&amp;F260&amp;G260,#REF!,9,FALSE)))</f>
        <v/>
      </c>
      <c r="L260" s="116" t="str">
        <f t="shared" si="11"/>
        <v/>
      </c>
      <c r="M260" s="118"/>
      <c r="N260" s="117"/>
      <c r="O260" s="73" t="str">
        <f>IF(I260="","",VLOOKUP(I260,設定!$B$5:$C$14,2))</f>
        <v/>
      </c>
      <c r="P260" s="73" t="str">
        <f>IF(M260="○",設定!$C$16,"")</f>
        <v/>
      </c>
      <c r="Q260" s="72">
        <f t="shared" si="10"/>
        <v>0</v>
      </c>
      <c r="R260" s="65" t="str">
        <f t="shared" si="12"/>
        <v/>
      </c>
      <c r="W260" s="71"/>
    </row>
    <row r="261" spans="2:23" ht="14.25" customHeight="1" x14ac:dyDescent="0.2">
      <c r="B261" s="74">
        <v>250</v>
      </c>
      <c r="C261" s="61"/>
      <c r="D261" s="114"/>
      <c r="E261" s="114"/>
      <c r="F261" s="112"/>
      <c r="G261" s="112"/>
      <c r="H261" s="112"/>
      <c r="I261" s="63"/>
      <c r="J261" s="115"/>
      <c r="K261" s="124" t="str">
        <f>IF(C261="","",IF(COUNTIF(#REF!,C261&amp;F261&amp;G261)&gt;1,"要確認！",VLOOKUP(C261&amp;F261&amp;G261,#REF!,9,FALSE)))</f>
        <v/>
      </c>
      <c r="L261" s="116" t="str">
        <f t="shared" si="11"/>
        <v/>
      </c>
      <c r="M261" s="118"/>
      <c r="N261" s="117"/>
      <c r="O261" s="73" t="str">
        <f>IF(I261="","",VLOOKUP(I261,設定!$B$5:$C$14,2))</f>
        <v/>
      </c>
      <c r="P261" s="73" t="str">
        <f>IF(M261="○",設定!$C$16,"")</f>
        <v/>
      </c>
      <c r="Q261" s="72">
        <f t="shared" si="10"/>
        <v>0</v>
      </c>
      <c r="R261" s="65" t="str">
        <f t="shared" si="12"/>
        <v/>
      </c>
      <c r="W261" s="71"/>
    </row>
    <row r="262" spans="2:23" ht="14.25" customHeight="1" x14ac:dyDescent="0.2">
      <c r="B262" s="74">
        <v>251</v>
      </c>
      <c r="C262" s="61"/>
      <c r="D262" s="114"/>
      <c r="E262" s="114"/>
      <c r="F262" s="112"/>
      <c r="G262" s="112"/>
      <c r="H262" s="112"/>
      <c r="I262" s="63"/>
      <c r="J262" s="115"/>
      <c r="K262" s="124" t="str">
        <f>IF(C262="","",IF(COUNTIF(#REF!,C262&amp;F262&amp;G262)&gt;1,"要確認！",VLOOKUP(C262&amp;F262&amp;G262,#REF!,9,FALSE)))</f>
        <v/>
      </c>
      <c r="L262" s="116" t="str">
        <f t="shared" si="11"/>
        <v/>
      </c>
      <c r="M262" s="118"/>
      <c r="N262" s="117"/>
      <c r="O262" s="73" t="str">
        <f>IF(I262="","",VLOOKUP(I262,設定!$B$5:$C$14,2))</f>
        <v/>
      </c>
      <c r="P262" s="73" t="str">
        <f>IF(M262="○",設定!$C$16,"")</f>
        <v/>
      </c>
      <c r="Q262" s="72">
        <f t="shared" si="10"/>
        <v>0</v>
      </c>
      <c r="R262" s="65" t="str">
        <f t="shared" si="12"/>
        <v/>
      </c>
      <c r="W262" s="71"/>
    </row>
    <row r="263" spans="2:23" ht="14.25" customHeight="1" x14ac:dyDescent="0.2">
      <c r="B263" s="74">
        <v>252</v>
      </c>
      <c r="C263" s="61"/>
      <c r="D263" s="114"/>
      <c r="E263" s="114"/>
      <c r="F263" s="112"/>
      <c r="G263" s="112"/>
      <c r="H263" s="112"/>
      <c r="I263" s="63"/>
      <c r="J263" s="115"/>
      <c r="K263" s="124" t="str">
        <f>IF(C263="","",IF(COUNTIF(#REF!,C263&amp;F263&amp;G263)&gt;1,"要確認！",VLOOKUP(C263&amp;F263&amp;G263,#REF!,9,FALSE)))</f>
        <v/>
      </c>
      <c r="L263" s="116" t="str">
        <f t="shared" si="11"/>
        <v/>
      </c>
      <c r="M263" s="118"/>
      <c r="N263" s="117"/>
      <c r="O263" s="73" t="str">
        <f>IF(I263="","",VLOOKUP(I263,設定!$B$5:$C$14,2))</f>
        <v/>
      </c>
      <c r="P263" s="73" t="str">
        <f>IF(M263="○",設定!$C$16,"")</f>
        <v/>
      </c>
      <c r="Q263" s="72">
        <f t="shared" si="10"/>
        <v>0</v>
      </c>
      <c r="R263" s="65" t="str">
        <f t="shared" si="12"/>
        <v/>
      </c>
      <c r="W263" s="71"/>
    </row>
    <row r="264" spans="2:23" ht="14.25" customHeight="1" x14ac:dyDescent="0.2">
      <c r="B264" s="74">
        <v>253</v>
      </c>
      <c r="C264" s="61"/>
      <c r="D264" s="114"/>
      <c r="E264" s="114"/>
      <c r="F264" s="112"/>
      <c r="G264" s="112"/>
      <c r="H264" s="112"/>
      <c r="I264" s="63"/>
      <c r="J264" s="115"/>
      <c r="K264" s="124" t="str">
        <f>IF(C264="","",IF(COUNTIF(#REF!,C264&amp;F264&amp;G264)&gt;1,"要確認！",VLOOKUP(C264&amp;F264&amp;G264,#REF!,9,FALSE)))</f>
        <v/>
      </c>
      <c r="L264" s="116" t="str">
        <f t="shared" si="11"/>
        <v/>
      </c>
      <c r="M264" s="118"/>
      <c r="N264" s="117"/>
      <c r="O264" s="73" t="str">
        <f>IF(I264="","",VLOOKUP(I264,設定!$B$5:$C$14,2))</f>
        <v/>
      </c>
      <c r="P264" s="73" t="str">
        <f>IF(M264="○",設定!$C$16,"")</f>
        <v/>
      </c>
      <c r="Q264" s="72">
        <f t="shared" si="10"/>
        <v>0</v>
      </c>
      <c r="R264" s="65" t="str">
        <f t="shared" si="12"/>
        <v/>
      </c>
      <c r="W264" s="71"/>
    </row>
    <row r="265" spans="2:23" ht="14.25" customHeight="1" x14ac:dyDescent="0.2">
      <c r="B265" s="74">
        <v>254</v>
      </c>
      <c r="C265" s="61"/>
      <c r="D265" s="114"/>
      <c r="E265" s="114"/>
      <c r="F265" s="112"/>
      <c r="G265" s="112"/>
      <c r="H265" s="112"/>
      <c r="I265" s="63"/>
      <c r="J265" s="115"/>
      <c r="K265" s="124" t="str">
        <f>IF(C265="","",IF(COUNTIF(#REF!,C265&amp;F265&amp;G265)&gt;1,"要確認！",VLOOKUP(C265&amp;F265&amp;G265,#REF!,9,FALSE)))</f>
        <v/>
      </c>
      <c r="L265" s="116" t="str">
        <f t="shared" si="11"/>
        <v/>
      </c>
      <c r="M265" s="118"/>
      <c r="N265" s="117"/>
      <c r="O265" s="73" t="str">
        <f>IF(I265="","",VLOOKUP(I265,設定!$B$5:$C$14,2))</f>
        <v/>
      </c>
      <c r="P265" s="73" t="str">
        <f>IF(M265="○",設定!$C$16,"")</f>
        <v/>
      </c>
      <c r="Q265" s="72">
        <f t="shared" si="10"/>
        <v>0</v>
      </c>
      <c r="R265" s="65" t="str">
        <f t="shared" si="12"/>
        <v/>
      </c>
      <c r="W265" s="71"/>
    </row>
    <row r="266" spans="2:23" ht="14.25" customHeight="1" x14ac:dyDescent="0.2">
      <c r="B266" s="74">
        <v>255</v>
      </c>
      <c r="C266" s="61"/>
      <c r="D266" s="114"/>
      <c r="E266" s="114"/>
      <c r="F266" s="112"/>
      <c r="G266" s="112"/>
      <c r="H266" s="112"/>
      <c r="I266" s="63"/>
      <c r="J266" s="115"/>
      <c r="K266" s="124" t="str">
        <f>IF(C266="","",IF(COUNTIF(#REF!,C266&amp;F266&amp;G266)&gt;1,"要確認！",VLOOKUP(C266&amp;F266&amp;G266,#REF!,9,FALSE)))</f>
        <v/>
      </c>
      <c r="L266" s="116" t="str">
        <f t="shared" si="11"/>
        <v/>
      </c>
      <c r="M266" s="118"/>
      <c r="N266" s="117"/>
      <c r="O266" s="73" t="str">
        <f>IF(I266="","",VLOOKUP(I266,設定!$B$5:$C$14,2))</f>
        <v/>
      </c>
      <c r="P266" s="73" t="str">
        <f>IF(M266="○",設定!$C$16,"")</f>
        <v/>
      </c>
      <c r="Q266" s="72">
        <f t="shared" si="10"/>
        <v>0</v>
      </c>
      <c r="R266" s="65" t="str">
        <f t="shared" si="12"/>
        <v/>
      </c>
      <c r="W266" s="71"/>
    </row>
    <row r="267" spans="2:23" ht="14.25" customHeight="1" x14ac:dyDescent="0.2">
      <c r="B267" s="74">
        <v>256</v>
      </c>
      <c r="C267" s="61"/>
      <c r="D267" s="114"/>
      <c r="E267" s="114"/>
      <c r="F267" s="112"/>
      <c r="G267" s="112"/>
      <c r="H267" s="112"/>
      <c r="I267" s="63"/>
      <c r="J267" s="115"/>
      <c r="K267" s="124" t="str">
        <f>IF(C267="","",IF(COUNTIF(#REF!,C267&amp;F267&amp;G267)&gt;1,"要確認！",VLOOKUP(C267&amp;F267&amp;G267,#REF!,9,FALSE)))</f>
        <v/>
      </c>
      <c r="L267" s="116" t="str">
        <f t="shared" si="11"/>
        <v/>
      </c>
      <c r="M267" s="118"/>
      <c r="N267" s="117"/>
      <c r="O267" s="73" t="str">
        <f>IF(I267="","",VLOOKUP(I267,設定!$B$5:$C$14,2))</f>
        <v/>
      </c>
      <c r="P267" s="73" t="str">
        <f>IF(M267="○",設定!$C$16,"")</f>
        <v/>
      </c>
      <c r="Q267" s="72">
        <f t="shared" si="10"/>
        <v>0</v>
      </c>
      <c r="R267" s="65" t="str">
        <f t="shared" si="12"/>
        <v/>
      </c>
      <c r="W267" s="71"/>
    </row>
    <row r="268" spans="2:23" ht="14.25" customHeight="1" x14ac:dyDescent="0.2">
      <c r="B268" s="74">
        <v>257</v>
      </c>
      <c r="C268" s="61"/>
      <c r="D268" s="114"/>
      <c r="E268" s="114"/>
      <c r="F268" s="112"/>
      <c r="G268" s="112"/>
      <c r="H268" s="112"/>
      <c r="I268" s="63"/>
      <c r="J268" s="115"/>
      <c r="K268" s="124" t="str">
        <f>IF(C268="","",IF(COUNTIF(#REF!,C268&amp;F268&amp;G268)&gt;1,"要確認！",VLOOKUP(C268&amp;F268&amp;G268,#REF!,9,FALSE)))</f>
        <v/>
      </c>
      <c r="L268" s="116" t="str">
        <f t="shared" si="11"/>
        <v/>
      </c>
      <c r="M268" s="118"/>
      <c r="N268" s="117"/>
      <c r="O268" s="73" t="str">
        <f>IF(I268="","",VLOOKUP(I268,設定!$B$5:$C$14,2))</f>
        <v/>
      </c>
      <c r="P268" s="73" t="str">
        <f>IF(M268="○",設定!$C$16,"")</f>
        <v/>
      </c>
      <c r="Q268" s="72">
        <f t="shared" ref="Q268:Q331" si="13">SUM(O268:P268)</f>
        <v>0</v>
      </c>
      <c r="R268" s="65" t="str">
        <f t="shared" si="12"/>
        <v/>
      </c>
      <c r="W268" s="71"/>
    </row>
    <row r="269" spans="2:23" ht="14.25" customHeight="1" x14ac:dyDescent="0.2">
      <c r="B269" s="74">
        <v>258</v>
      </c>
      <c r="C269" s="61"/>
      <c r="D269" s="114"/>
      <c r="E269" s="114"/>
      <c r="F269" s="112"/>
      <c r="G269" s="112"/>
      <c r="H269" s="112"/>
      <c r="I269" s="63"/>
      <c r="J269" s="115"/>
      <c r="K269" s="124" t="str">
        <f>IF(C269="","",IF(COUNTIF(#REF!,C269&amp;F269&amp;G269)&gt;1,"要確認！",VLOOKUP(C269&amp;F269&amp;G269,#REF!,9,FALSE)))</f>
        <v/>
      </c>
      <c r="L269" s="116" t="str">
        <f t="shared" ref="L269:L332" si="14">IFERROR(DATEDIF(DATE(VALUE(LEFT(C269,4)),VALUE(MID(C269,6,2)),VALUE(RIGHT(C269,2))),DATE(VALUE(LEFT($I$7,4)),VALUE(MID($I$7,6,2)),VALUE(RIGHT($I$7,2))),"Y"),"")</f>
        <v/>
      </c>
      <c r="M269" s="118"/>
      <c r="N269" s="117"/>
      <c r="O269" s="73" t="str">
        <f>IF(I269="","",VLOOKUP(I269,設定!$B$5:$C$14,2))</f>
        <v/>
      </c>
      <c r="P269" s="73" t="str">
        <f>IF(M269="○",設定!$C$16,"")</f>
        <v/>
      </c>
      <c r="Q269" s="72">
        <f t="shared" si="13"/>
        <v>0</v>
      </c>
      <c r="R269" s="65" t="str">
        <f t="shared" ref="R269:R332" si="15">IF(C269="","",IF(LEN(C269)=10,IF(OR(VALUE(LEFT($I$7,4))-VALUE(LEFT($C269,4))&gt;15,AND(VALUE(LEFT($I$7,4))-VALUE(LEFT($C269,4))=15,IF(VALUE(MID($I$7,6,2))&gt;3,VALUE(MID($C269,6,2))&lt;4,VALUE(MID($I$7,6,2))&gt;3))),IF(NOT(ISERROR(FIND("少年",I269))),"エラー！少年段位ではありません。",""),IF(ISERROR(FIND("少年",I269)),"エラー！一般段位ではありません。","")),"生年月日はyyyy/mm/dd形式です"))</f>
        <v/>
      </c>
      <c r="W269" s="71"/>
    </row>
    <row r="270" spans="2:23" ht="14.25" customHeight="1" x14ac:dyDescent="0.2">
      <c r="B270" s="74">
        <v>259</v>
      </c>
      <c r="C270" s="61"/>
      <c r="D270" s="114"/>
      <c r="E270" s="114"/>
      <c r="F270" s="112"/>
      <c r="G270" s="112"/>
      <c r="H270" s="112"/>
      <c r="I270" s="63"/>
      <c r="J270" s="115"/>
      <c r="K270" s="124" t="str">
        <f>IF(C270="","",IF(COUNTIF(#REF!,C270&amp;F270&amp;G270)&gt;1,"要確認！",VLOOKUP(C270&amp;F270&amp;G270,#REF!,9,FALSE)))</f>
        <v/>
      </c>
      <c r="L270" s="116" t="str">
        <f t="shared" si="14"/>
        <v/>
      </c>
      <c r="M270" s="118"/>
      <c r="N270" s="117"/>
      <c r="O270" s="73" t="str">
        <f>IF(I270="","",VLOOKUP(I270,設定!$B$5:$C$14,2))</f>
        <v/>
      </c>
      <c r="P270" s="73" t="str">
        <f>IF(M270="○",設定!$C$16,"")</f>
        <v/>
      </c>
      <c r="Q270" s="72">
        <f t="shared" si="13"/>
        <v>0</v>
      </c>
      <c r="R270" s="65" t="str">
        <f t="shared" si="15"/>
        <v/>
      </c>
      <c r="W270" s="71"/>
    </row>
    <row r="271" spans="2:23" ht="14.25" customHeight="1" x14ac:dyDescent="0.2">
      <c r="B271" s="74">
        <v>260</v>
      </c>
      <c r="C271" s="61"/>
      <c r="D271" s="114"/>
      <c r="E271" s="114"/>
      <c r="F271" s="112"/>
      <c r="G271" s="112"/>
      <c r="H271" s="112"/>
      <c r="I271" s="63"/>
      <c r="J271" s="115"/>
      <c r="K271" s="124" t="str">
        <f>IF(C271="","",IF(COUNTIF(#REF!,C271&amp;F271&amp;G271)&gt;1,"要確認！",VLOOKUP(C271&amp;F271&amp;G271,#REF!,9,FALSE)))</f>
        <v/>
      </c>
      <c r="L271" s="116" t="str">
        <f t="shared" si="14"/>
        <v/>
      </c>
      <c r="M271" s="118"/>
      <c r="N271" s="117"/>
      <c r="O271" s="73" t="str">
        <f>IF(I271="","",VLOOKUP(I271,設定!$B$5:$C$14,2))</f>
        <v/>
      </c>
      <c r="P271" s="73" t="str">
        <f>IF(M271="○",設定!$C$16,"")</f>
        <v/>
      </c>
      <c r="Q271" s="72">
        <f t="shared" si="13"/>
        <v>0</v>
      </c>
      <c r="R271" s="65" t="str">
        <f t="shared" si="15"/>
        <v/>
      </c>
      <c r="W271" s="71"/>
    </row>
    <row r="272" spans="2:23" ht="14.25" customHeight="1" x14ac:dyDescent="0.2">
      <c r="B272" s="74">
        <v>261</v>
      </c>
      <c r="C272" s="61"/>
      <c r="D272" s="114"/>
      <c r="E272" s="114"/>
      <c r="F272" s="112"/>
      <c r="G272" s="112"/>
      <c r="H272" s="112"/>
      <c r="I272" s="63"/>
      <c r="J272" s="115"/>
      <c r="K272" s="124" t="str">
        <f>IF(C272="","",IF(COUNTIF(#REF!,C272&amp;F272&amp;G272)&gt;1,"要確認！",VLOOKUP(C272&amp;F272&amp;G272,#REF!,9,FALSE)))</f>
        <v/>
      </c>
      <c r="L272" s="116" t="str">
        <f t="shared" si="14"/>
        <v/>
      </c>
      <c r="M272" s="118"/>
      <c r="N272" s="117"/>
      <c r="O272" s="73" t="str">
        <f>IF(I272="","",VLOOKUP(I272,設定!$B$5:$C$14,2))</f>
        <v/>
      </c>
      <c r="P272" s="73" t="str">
        <f>IF(M272="○",設定!$C$16,"")</f>
        <v/>
      </c>
      <c r="Q272" s="72">
        <f t="shared" si="13"/>
        <v>0</v>
      </c>
      <c r="R272" s="65" t="str">
        <f t="shared" si="15"/>
        <v/>
      </c>
      <c r="W272" s="71"/>
    </row>
    <row r="273" spans="2:23" ht="14.25" customHeight="1" x14ac:dyDescent="0.2">
      <c r="B273" s="74">
        <v>262</v>
      </c>
      <c r="C273" s="61"/>
      <c r="D273" s="114"/>
      <c r="E273" s="114"/>
      <c r="F273" s="112"/>
      <c r="G273" s="112"/>
      <c r="H273" s="112"/>
      <c r="I273" s="63"/>
      <c r="J273" s="115"/>
      <c r="K273" s="124" t="str">
        <f>IF(C273="","",IF(COUNTIF(#REF!,C273&amp;F273&amp;G273)&gt;1,"要確認！",VLOOKUP(C273&amp;F273&amp;G273,#REF!,9,FALSE)))</f>
        <v/>
      </c>
      <c r="L273" s="116" t="str">
        <f t="shared" si="14"/>
        <v/>
      </c>
      <c r="M273" s="118"/>
      <c r="N273" s="117"/>
      <c r="O273" s="73" t="str">
        <f>IF(I273="","",VLOOKUP(I273,設定!$B$5:$C$14,2))</f>
        <v/>
      </c>
      <c r="P273" s="73" t="str">
        <f>IF(M273="○",設定!$C$16,"")</f>
        <v/>
      </c>
      <c r="Q273" s="72">
        <f t="shared" si="13"/>
        <v>0</v>
      </c>
      <c r="R273" s="65" t="str">
        <f t="shared" si="15"/>
        <v/>
      </c>
      <c r="W273" s="71"/>
    </row>
    <row r="274" spans="2:23" ht="14.25" customHeight="1" x14ac:dyDescent="0.2">
      <c r="B274" s="74">
        <v>263</v>
      </c>
      <c r="C274" s="61"/>
      <c r="D274" s="114"/>
      <c r="E274" s="114"/>
      <c r="F274" s="112"/>
      <c r="G274" s="112"/>
      <c r="H274" s="112"/>
      <c r="I274" s="63"/>
      <c r="J274" s="115"/>
      <c r="K274" s="124" t="str">
        <f>IF(C274="","",IF(COUNTIF(#REF!,C274&amp;F274&amp;G274)&gt;1,"要確認！",VLOOKUP(C274&amp;F274&amp;G274,#REF!,9,FALSE)))</f>
        <v/>
      </c>
      <c r="L274" s="116" t="str">
        <f t="shared" si="14"/>
        <v/>
      </c>
      <c r="M274" s="118"/>
      <c r="N274" s="117"/>
      <c r="O274" s="73" t="str">
        <f>IF(I274="","",VLOOKUP(I274,設定!$B$5:$C$14,2))</f>
        <v/>
      </c>
      <c r="P274" s="73" t="str">
        <f>IF(M274="○",設定!$C$16,"")</f>
        <v/>
      </c>
      <c r="Q274" s="72">
        <f t="shared" si="13"/>
        <v>0</v>
      </c>
      <c r="R274" s="65" t="str">
        <f t="shared" si="15"/>
        <v/>
      </c>
      <c r="W274" s="71"/>
    </row>
    <row r="275" spans="2:23" ht="14.25" customHeight="1" x14ac:dyDescent="0.2">
      <c r="B275" s="74">
        <v>264</v>
      </c>
      <c r="C275" s="61"/>
      <c r="D275" s="114"/>
      <c r="E275" s="114"/>
      <c r="F275" s="112"/>
      <c r="G275" s="112"/>
      <c r="H275" s="112"/>
      <c r="I275" s="63"/>
      <c r="J275" s="115"/>
      <c r="K275" s="124" t="str">
        <f>IF(C275="","",IF(COUNTIF(#REF!,C275&amp;F275&amp;G275)&gt;1,"要確認！",VLOOKUP(C275&amp;F275&amp;G275,#REF!,9,FALSE)))</f>
        <v/>
      </c>
      <c r="L275" s="116" t="str">
        <f t="shared" si="14"/>
        <v/>
      </c>
      <c r="M275" s="118"/>
      <c r="N275" s="117"/>
      <c r="O275" s="73" t="str">
        <f>IF(I275="","",VLOOKUP(I275,設定!$B$5:$C$14,2))</f>
        <v/>
      </c>
      <c r="P275" s="73" t="str">
        <f>IF(M275="○",設定!$C$16,"")</f>
        <v/>
      </c>
      <c r="Q275" s="72">
        <f t="shared" si="13"/>
        <v>0</v>
      </c>
      <c r="R275" s="65" t="str">
        <f t="shared" si="15"/>
        <v/>
      </c>
      <c r="W275" s="71"/>
    </row>
    <row r="276" spans="2:23" ht="14.25" customHeight="1" x14ac:dyDescent="0.2">
      <c r="B276" s="74">
        <v>265</v>
      </c>
      <c r="C276" s="61"/>
      <c r="D276" s="114"/>
      <c r="E276" s="114"/>
      <c r="F276" s="112"/>
      <c r="G276" s="112"/>
      <c r="H276" s="112"/>
      <c r="I276" s="63"/>
      <c r="J276" s="115"/>
      <c r="K276" s="124" t="str">
        <f>IF(C276="","",IF(COUNTIF(#REF!,C276&amp;F276&amp;G276)&gt;1,"要確認！",VLOOKUP(C276&amp;F276&amp;G276,#REF!,9,FALSE)))</f>
        <v/>
      </c>
      <c r="L276" s="116" t="str">
        <f t="shared" si="14"/>
        <v/>
      </c>
      <c r="M276" s="118"/>
      <c r="N276" s="117"/>
      <c r="O276" s="73" t="str">
        <f>IF(I276="","",VLOOKUP(I276,設定!$B$5:$C$14,2))</f>
        <v/>
      </c>
      <c r="P276" s="73" t="str">
        <f>IF(M276="○",設定!$C$16,"")</f>
        <v/>
      </c>
      <c r="Q276" s="72">
        <f t="shared" si="13"/>
        <v>0</v>
      </c>
      <c r="R276" s="65" t="str">
        <f t="shared" si="15"/>
        <v/>
      </c>
      <c r="W276" s="71"/>
    </row>
    <row r="277" spans="2:23" ht="14.25" customHeight="1" x14ac:dyDescent="0.2">
      <c r="B277" s="74">
        <v>266</v>
      </c>
      <c r="C277" s="61"/>
      <c r="D277" s="114"/>
      <c r="E277" s="114"/>
      <c r="F277" s="112"/>
      <c r="G277" s="112"/>
      <c r="H277" s="112"/>
      <c r="I277" s="63"/>
      <c r="J277" s="115"/>
      <c r="K277" s="124" t="str">
        <f>IF(C277="","",IF(COUNTIF(#REF!,C277&amp;F277&amp;G277)&gt;1,"要確認！",VLOOKUP(C277&amp;F277&amp;G277,#REF!,9,FALSE)))</f>
        <v/>
      </c>
      <c r="L277" s="116" t="str">
        <f t="shared" si="14"/>
        <v/>
      </c>
      <c r="M277" s="118"/>
      <c r="N277" s="117"/>
      <c r="O277" s="73" t="str">
        <f>IF(I277="","",VLOOKUP(I277,設定!$B$5:$C$14,2))</f>
        <v/>
      </c>
      <c r="P277" s="73" t="str">
        <f>IF(M277="○",設定!$C$16,"")</f>
        <v/>
      </c>
      <c r="Q277" s="72">
        <f t="shared" si="13"/>
        <v>0</v>
      </c>
      <c r="R277" s="65" t="str">
        <f t="shared" si="15"/>
        <v/>
      </c>
      <c r="W277" s="71"/>
    </row>
    <row r="278" spans="2:23" ht="14.25" customHeight="1" x14ac:dyDescent="0.2">
      <c r="B278" s="74">
        <v>267</v>
      </c>
      <c r="C278" s="61"/>
      <c r="D278" s="114"/>
      <c r="E278" s="114"/>
      <c r="F278" s="112"/>
      <c r="G278" s="112"/>
      <c r="H278" s="112"/>
      <c r="I278" s="63"/>
      <c r="J278" s="115"/>
      <c r="K278" s="124" t="str">
        <f>IF(C278="","",IF(COUNTIF(#REF!,C278&amp;F278&amp;G278)&gt;1,"要確認！",VLOOKUP(C278&amp;F278&amp;G278,#REF!,9,FALSE)))</f>
        <v/>
      </c>
      <c r="L278" s="116" t="str">
        <f t="shared" si="14"/>
        <v/>
      </c>
      <c r="M278" s="118"/>
      <c r="N278" s="117"/>
      <c r="O278" s="73" t="str">
        <f>IF(I278="","",VLOOKUP(I278,設定!$B$5:$C$14,2))</f>
        <v/>
      </c>
      <c r="P278" s="73" t="str">
        <f>IF(M278="○",設定!$C$16,"")</f>
        <v/>
      </c>
      <c r="Q278" s="72">
        <f t="shared" si="13"/>
        <v>0</v>
      </c>
      <c r="R278" s="65" t="str">
        <f t="shared" si="15"/>
        <v/>
      </c>
      <c r="W278" s="71"/>
    </row>
    <row r="279" spans="2:23" ht="14.25" customHeight="1" x14ac:dyDescent="0.2">
      <c r="B279" s="74">
        <v>268</v>
      </c>
      <c r="C279" s="61"/>
      <c r="D279" s="114"/>
      <c r="E279" s="114"/>
      <c r="F279" s="112"/>
      <c r="G279" s="112"/>
      <c r="H279" s="112"/>
      <c r="I279" s="63"/>
      <c r="J279" s="115"/>
      <c r="K279" s="124" t="str">
        <f>IF(C279="","",IF(COUNTIF(#REF!,C279&amp;F279&amp;G279)&gt;1,"要確認！",VLOOKUP(C279&amp;F279&amp;G279,#REF!,9,FALSE)))</f>
        <v/>
      </c>
      <c r="L279" s="116" t="str">
        <f t="shared" si="14"/>
        <v/>
      </c>
      <c r="M279" s="118"/>
      <c r="N279" s="117"/>
      <c r="O279" s="73" t="str">
        <f>IF(I279="","",VLOOKUP(I279,設定!$B$5:$C$14,2))</f>
        <v/>
      </c>
      <c r="P279" s="73" t="str">
        <f>IF(M279="○",設定!$C$16,"")</f>
        <v/>
      </c>
      <c r="Q279" s="72">
        <f t="shared" si="13"/>
        <v>0</v>
      </c>
      <c r="R279" s="65" t="str">
        <f t="shared" si="15"/>
        <v/>
      </c>
      <c r="W279" s="71"/>
    </row>
    <row r="280" spans="2:23" ht="14.25" customHeight="1" x14ac:dyDescent="0.2">
      <c r="B280" s="74">
        <v>269</v>
      </c>
      <c r="C280" s="61"/>
      <c r="D280" s="114"/>
      <c r="E280" s="114"/>
      <c r="F280" s="112"/>
      <c r="G280" s="112"/>
      <c r="H280" s="112"/>
      <c r="I280" s="63"/>
      <c r="J280" s="115"/>
      <c r="K280" s="124" t="str">
        <f>IF(C280="","",IF(COUNTIF(#REF!,C280&amp;F280&amp;G280)&gt;1,"要確認！",VLOOKUP(C280&amp;F280&amp;G280,#REF!,9,FALSE)))</f>
        <v/>
      </c>
      <c r="L280" s="116" t="str">
        <f t="shared" si="14"/>
        <v/>
      </c>
      <c r="M280" s="118"/>
      <c r="N280" s="117"/>
      <c r="O280" s="73" t="str">
        <f>IF(I280="","",VLOOKUP(I280,設定!$B$5:$C$14,2))</f>
        <v/>
      </c>
      <c r="P280" s="73" t="str">
        <f>IF(M280="○",設定!$C$16,"")</f>
        <v/>
      </c>
      <c r="Q280" s="72">
        <f t="shared" si="13"/>
        <v>0</v>
      </c>
      <c r="R280" s="65" t="str">
        <f t="shared" si="15"/>
        <v/>
      </c>
      <c r="W280" s="71"/>
    </row>
    <row r="281" spans="2:23" ht="14.25" customHeight="1" x14ac:dyDescent="0.2">
      <c r="B281" s="74">
        <v>270</v>
      </c>
      <c r="C281" s="61"/>
      <c r="D281" s="114"/>
      <c r="E281" s="114"/>
      <c r="F281" s="112"/>
      <c r="G281" s="112"/>
      <c r="H281" s="112"/>
      <c r="I281" s="63"/>
      <c r="J281" s="115"/>
      <c r="K281" s="124" t="str">
        <f>IF(C281="","",IF(COUNTIF(#REF!,C281&amp;F281&amp;G281)&gt;1,"要確認！",VLOOKUP(C281&amp;F281&amp;G281,#REF!,9,FALSE)))</f>
        <v/>
      </c>
      <c r="L281" s="116" t="str">
        <f t="shared" si="14"/>
        <v/>
      </c>
      <c r="M281" s="118"/>
      <c r="N281" s="117"/>
      <c r="O281" s="73" t="str">
        <f>IF(I281="","",VLOOKUP(I281,設定!$B$5:$C$14,2))</f>
        <v/>
      </c>
      <c r="P281" s="73" t="str">
        <f>IF(M281="○",設定!$C$16,"")</f>
        <v/>
      </c>
      <c r="Q281" s="72">
        <f t="shared" si="13"/>
        <v>0</v>
      </c>
      <c r="R281" s="65" t="str">
        <f t="shared" si="15"/>
        <v/>
      </c>
      <c r="W281" s="71"/>
    </row>
    <row r="282" spans="2:23" ht="14.25" customHeight="1" x14ac:dyDescent="0.2">
      <c r="B282" s="74">
        <v>271</v>
      </c>
      <c r="C282" s="61"/>
      <c r="D282" s="114"/>
      <c r="E282" s="114"/>
      <c r="F282" s="112"/>
      <c r="G282" s="112"/>
      <c r="H282" s="112"/>
      <c r="I282" s="63"/>
      <c r="J282" s="115"/>
      <c r="K282" s="124" t="str">
        <f>IF(C282="","",IF(COUNTIF(#REF!,C282&amp;F282&amp;G282)&gt;1,"要確認！",VLOOKUP(C282&amp;F282&amp;G282,#REF!,9,FALSE)))</f>
        <v/>
      </c>
      <c r="L282" s="116" t="str">
        <f t="shared" si="14"/>
        <v/>
      </c>
      <c r="M282" s="118"/>
      <c r="N282" s="117"/>
      <c r="O282" s="73" t="str">
        <f>IF(I282="","",VLOOKUP(I282,設定!$B$5:$C$14,2))</f>
        <v/>
      </c>
      <c r="P282" s="73" t="str">
        <f>IF(M282="○",設定!$C$16,"")</f>
        <v/>
      </c>
      <c r="Q282" s="72">
        <f t="shared" si="13"/>
        <v>0</v>
      </c>
      <c r="R282" s="65" t="str">
        <f t="shared" si="15"/>
        <v/>
      </c>
      <c r="W282" s="71"/>
    </row>
    <row r="283" spans="2:23" ht="14.25" customHeight="1" x14ac:dyDescent="0.2">
      <c r="B283" s="74">
        <v>272</v>
      </c>
      <c r="C283" s="61"/>
      <c r="D283" s="114"/>
      <c r="E283" s="114"/>
      <c r="F283" s="112"/>
      <c r="G283" s="112"/>
      <c r="H283" s="112"/>
      <c r="I283" s="63"/>
      <c r="J283" s="115"/>
      <c r="K283" s="124" t="str">
        <f>IF(C283="","",IF(COUNTIF(#REF!,C283&amp;F283&amp;G283)&gt;1,"要確認！",VLOOKUP(C283&amp;F283&amp;G283,#REF!,9,FALSE)))</f>
        <v/>
      </c>
      <c r="L283" s="116" t="str">
        <f t="shared" si="14"/>
        <v/>
      </c>
      <c r="M283" s="118"/>
      <c r="N283" s="117"/>
      <c r="O283" s="73" t="str">
        <f>IF(I283="","",VLOOKUP(I283,設定!$B$5:$C$14,2))</f>
        <v/>
      </c>
      <c r="P283" s="73" t="str">
        <f>IF(M283="○",設定!$C$16,"")</f>
        <v/>
      </c>
      <c r="Q283" s="72">
        <f t="shared" si="13"/>
        <v>0</v>
      </c>
      <c r="R283" s="65" t="str">
        <f t="shared" si="15"/>
        <v/>
      </c>
      <c r="W283" s="71"/>
    </row>
    <row r="284" spans="2:23" ht="14.25" customHeight="1" x14ac:dyDescent="0.2">
      <c r="B284" s="74">
        <v>273</v>
      </c>
      <c r="C284" s="61"/>
      <c r="D284" s="114"/>
      <c r="E284" s="114"/>
      <c r="F284" s="112"/>
      <c r="G284" s="112"/>
      <c r="H284" s="112"/>
      <c r="I284" s="63"/>
      <c r="J284" s="115"/>
      <c r="K284" s="124" t="str">
        <f>IF(C284="","",IF(COUNTIF(#REF!,C284&amp;F284&amp;G284)&gt;1,"要確認！",VLOOKUP(C284&amp;F284&amp;G284,#REF!,9,FALSE)))</f>
        <v/>
      </c>
      <c r="L284" s="116" t="str">
        <f t="shared" si="14"/>
        <v/>
      </c>
      <c r="M284" s="118"/>
      <c r="N284" s="117"/>
      <c r="O284" s="73" t="str">
        <f>IF(I284="","",VLOOKUP(I284,設定!$B$5:$C$14,2))</f>
        <v/>
      </c>
      <c r="P284" s="73" t="str">
        <f>IF(M284="○",設定!$C$16,"")</f>
        <v/>
      </c>
      <c r="Q284" s="72">
        <f t="shared" si="13"/>
        <v>0</v>
      </c>
      <c r="R284" s="65" t="str">
        <f t="shared" si="15"/>
        <v/>
      </c>
      <c r="W284" s="71"/>
    </row>
    <row r="285" spans="2:23" ht="14.25" customHeight="1" x14ac:dyDescent="0.2">
      <c r="B285" s="74">
        <v>274</v>
      </c>
      <c r="C285" s="61"/>
      <c r="D285" s="114"/>
      <c r="E285" s="114"/>
      <c r="F285" s="112"/>
      <c r="G285" s="112"/>
      <c r="H285" s="112"/>
      <c r="I285" s="63"/>
      <c r="J285" s="115"/>
      <c r="K285" s="124" t="str">
        <f>IF(C285="","",IF(COUNTIF(#REF!,C285&amp;F285&amp;G285)&gt;1,"要確認！",VLOOKUP(C285&amp;F285&amp;G285,#REF!,9,FALSE)))</f>
        <v/>
      </c>
      <c r="L285" s="116" t="str">
        <f t="shared" si="14"/>
        <v/>
      </c>
      <c r="M285" s="118"/>
      <c r="N285" s="117"/>
      <c r="O285" s="73" t="str">
        <f>IF(I285="","",VLOOKUP(I285,設定!$B$5:$C$14,2))</f>
        <v/>
      </c>
      <c r="P285" s="73" t="str">
        <f>IF(M285="○",設定!$C$16,"")</f>
        <v/>
      </c>
      <c r="Q285" s="72">
        <f t="shared" si="13"/>
        <v>0</v>
      </c>
      <c r="R285" s="65" t="str">
        <f t="shared" si="15"/>
        <v/>
      </c>
      <c r="W285" s="71"/>
    </row>
    <row r="286" spans="2:23" ht="14.25" customHeight="1" x14ac:dyDescent="0.2">
      <c r="B286" s="74">
        <v>275</v>
      </c>
      <c r="C286" s="61"/>
      <c r="D286" s="114"/>
      <c r="E286" s="114"/>
      <c r="F286" s="112"/>
      <c r="G286" s="112"/>
      <c r="H286" s="112"/>
      <c r="I286" s="63"/>
      <c r="J286" s="115"/>
      <c r="K286" s="124" t="str">
        <f>IF(C286="","",IF(COUNTIF(#REF!,C286&amp;F286&amp;G286)&gt;1,"要確認！",VLOOKUP(C286&amp;F286&amp;G286,#REF!,9,FALSE)))</f>
        <v/>
      </c>
      <c r="L286" s="116" t="str">
        <f t="shared" si="14"/>
        <v/>
      </c>
      <c r="M286" s="118"/>
      <c r="N286" s="117"/>
      <c r="O286" s="73" t="str">
        <f>IF(I286="","",VLOOKUP(I286,設定!$B$5:$C$14,2))</f>
        <v/>
      </c>
      <c r="P286" s="73" t="str">
        <f>IF(M286="○",設定!$C$16,"")</f>
        <v/>
      </c>
      <c r="Q286" s="72">
        <f t="shared" si="13"/>
        <v>0</v>
      </c>
      <c r="R286" s="65" t="str">
        <f t="shared" si="15"/>
        <v/>
      </c>
      <c r="W286" s="71"/>
    </row>
    <row r="287" spans="2:23" ht="14.25" customHeight="1" x14ac:dyDescent="0.2">
      <c r="B287" s="74">
        <v>276</v>
      </c>
      <c r="C287" s="61"/>
      <c r="D287" s="114"/>
      <c r="E287" s="114"/>
      <c r="F287" s="112"/>
      <c r="G287" s="112"/>
      <c r="H287" s="112"/>
      <c r="I287" s="63"/>
      <c r="J287" s="115"/>
      <c r="K287" s="124" t="str">
        <f>IF(C287="","",IF(COUNTIF(#REF!,C287&amp;F287&amp;G287)&gt;1,"要確認！",VLOOKUP(C287&amp;F287&amp;G287,#REF!,9,FALSE)))</f>
        <v/>
      </c>
      <c r="L287" s="116" t="str">
        <f t="shared" si="14"/>
        <v/>
      </c>
      <c r="M287" s="118"/>
      <c r="N287" s="117"/>
      <c r="O287" s="73" t="str">
        <f>IF(I287="","",VLOOKUP(I287,設定!$B$5:$C$14,2))</f>
        <v/>
      </c>
      <c r="P287" s="73" t="str">
        <f>IF(M287="○",設定!$C$16,"")</f>
        <v/>
      </c>
      <c r="Q287" s="72">
        <f t="shared" si="13"/>
        <v>0</v>
      </c>
      <c r="R287" s="65" t="str">
        <f t="shared" si="15"/>
        <v/>
      </c>
      <c r="W287" s="71"/>
    </row>
    <row r="288" spans="2:23" ht="14.25" customHeight="1" x14ac:dyDescent="0.2">
      <c r="B288" s="74">
        <v>277</v>
      </c>
      <c r="C288" s="61"/>
      <c r="D288" s="114"/>
      <c r="E288" s="114"/>
      <c r="F288" s="112"/>
      <c r="G288" s="112"/>
      <c r="H288" s="112"/>
      <c r="I288" s="63"/>
      <c r="J288" s="115"/>
      <c r="K288" s="124" t="str">
        <f>IF(C288="","",IF(COUNTIF(#REF!,C288&amp;F288&amp;G288)&gt;1,"要確認！",VLOOKUP(C288&amp;F288&amp;G288,#REF!,9,FALSE)))</f>
        <v/>
      </c>
      <c r="L288" s="116" t="str">
        <f t="shared" si="14"/>
        <v/>
      </c>
      <c r="M288" s="118"/>
      <c r="N288" s="117"/>
      <c r="O288" s="73" t="str">
        <f>IF(I288="","",VLOOKUP(I288,設定!$B$5:$C$14,2))</f>
        <v/>
      </c>
      <c r="P288" s="73" t="str">
        <f>IF(M288="○",設定!$C$16,"")</f>
        <v/>
      </c>
      <c r="Q288" s="72">
        <f t="shared" si="13"/>
        <v>0</v>
      </c>
      <c r="R288" s="65" t="str">
        <f t="shared" si="15"/>
        <v/>
      </c>
      <c r="W288" s="71"/>
    </row>
    <row r="289" spans="2:23" ht="14.25" customHeight="1" x14ac:dyDescent="0.2">
      <c r="B289" s="74">
        <v>278</v>
      </c>
      <c r="C289" s="61"/>
      <c r="D289" s="114"/>
      <c r="E289" s="114"/>
      <c r="F289" s="112"/>
      <c r="G289" s="112"/>
      <c r="H289" s="112"/>
      <c r="I289" s="63"/>
      <c r="J289" s="115"/>
      <c r="K289" s="124" t="str">
        <f>IF(C289="","",IF(COUNTIF(#REF!,C289&amp;F289&amp;G289)&gt;1,"要確認！",VLOOKUP(C289&amp;F289&amp;G289,#REF!,9,FALSE)))</f>
        <v/>
      </c>
      <c r="L289" s="116" t="str">
        <f t="shared" si="14"/>
        <v/>
      </c>
      <c r="M289" s="118"/>
      <c r="N289" s="117"/>
      <c r="O289" s="73" t="str">
        <f>IF(I289="","",VLOOKUP(I289,設定!$B$5:$C$14,2))</f>
        <v/>
      </c>
      <c r="P289" s="73" t="str">
        <f>IF(M289="○",設定!$C$16,"")</f>
        <v/>
      </c>
      <c r="Q289" s="72">
        <f t="shared" si="13"/>
        <v>0</v>
      </c>
      <c r="R289" s="65" t="str">
        <f t="shared" si="15"/>
        <v/>
      </c>
      <c r="W289" s="71"/>
    </row>
    <row r="290" spans="2:23" ht="14.25" customHeight="1" x14ac:dyDescent="0.2">
      <c r="B290" s="74">
        <v>279</v>
      </c>
      <c r="C290" s="61"/>
      <c r="D290" s="114"/>
      <c r="E290" s="114"/>
      <c r="F290" s="112"/>
      <c r="G290" s="112"/>
      <c r="H290" s="112"/>
      <c r="I290" s="63"/>
      <c r="J290" s="115"/>
      <c r="K290" s="124" t="str">
        <f>IF(C290="","",IF(COUNTIF(#REF!,C290&amp;F290&amp;G290)&gt;1,"要確認！",VLOOKUP(C290&amp;F290&amp;G290,#REF!,9,FALSE)))</f>
        <v/>
      </c>
      <c r="L290" s="116" t="str">
        <f t="shared" si="14"/>
        <v/>
      </c>
      <c r="M290" s="118"/>
      <c r="N290" s="117"/>
      <c r="O290" s="73" t="str">
        <f>IF(I290="","",VLOOKUP(I290,設定!$B$5:$C$14,2))</f>
        <v/>
      </c>
      <c r="P290" s="73" t="str">
        <f>IF(M290="○",設定!$C$16,"")</f>
        <v/>
      </c>
      <c r="Q290" s="72">
        <f t="shared" si="13"/>
        <v>0</v>
      </c>
      <c r="R290" s="65" t="str">
        <f t="shared" si="15"/>
        <v/>
      </c>
      <c r="W290" s="71"/>
    </row>
    <row r="291" spans="2:23" ht="14.25" customHeight="1" x14ac:dyDescent="0.2">
      <c r="B291" s="74">
        <v>280</v>
      </c>
      <c r="C291" s="61"/>
      <c r="D291" s="114"/>
      <c r="E291" s="114"/>
      <c r="F291" s="112"/>
      <c r="G291" s="112"/>
      <c r="H291" s="112"/>
      <c r="I291" s="63"/>
      <c r="J291" s="115"/>
      <c r="K291" s="124" t="str">
        <f>IF(C291="","",IF(COUNTIF(#REF!,C291&amp;F291&amp;G291)&gt;1,"要確認！",VLOOKUP(C291&amp;F291&amp;G291,#REF!,9,FALSE)))</f>
        <v/>
      </c>
      <c r="L291" s="116" t="str">
        <f t="shared" si="14"/>
        <v/>
      </c>
      <c r="M291" s="118"/>
      <c r="N291" s="117"/>
      <c r="O291" s="73" t="str">
        <f>IF(I291="","",VLOOKUP(I291,設定!$B$5:$C$14,2))</f>
        <v/>
      </c>
      <c r="P291" s="73" t="str">
        <f>IF(M291="○",設定!$C$16,"")</f>
        <v/>
      </c>
      <c r="Q291" s="72">
        <f t="shared" si="13"/>
        <v>0</v>
      </c>
      <c r="R291" s="65" t="str">
        <f t="shared" si="15"/>
        <v/>
      </c>
      <c r="W291" s="71"/>
    </row>
    <row r="292" spans="2:23" ht="14.25" customHeight="1" x14ac:dyDescent="0.2">
      <c r="B292" s="74">
        <v>281</v>
      </c>
      <c r="C292" s="61"/>
      <c r="D292" s="114"/>
      <c r="E292" s="114"/>
      <c r="F292" s="112"/>
      <c r="G292" s="112"/>
      <c r="H292" s="112"/>
      <c r="I292" s="63"/>
      <c r="J292" s="115"/>
      <c r="K292" s="124" t="str">
        <f>IF(C292="","",IF(COUNTIF(#REF!,C292&amp;F292&amp;G292)&gt;1,"要確認！",VLOOKUP(C292&amp;F292&amp;G292,#REF!,9,FALSE)))</f>
        <v/>
      </c>
      <c r="L292" s="116" t="str">
        <f t="shared" si="14"/>
        <v/>
      </c>
      <c r="M292" s="118"/>
      <c r="N292" s="117"/>
      <c r="O292" s="73" t="str">
        <f>IF(I292="","",VLOOKUP(I292,設定!$B$5:$C$14,2))</f>
        <v/>
      </c>
      <c r="P292" s="73" t="str">
        <f>IF(M292="○",設定!$C$16,"")</f>
        <v/>
      </c>
      <c r="Q292" s="72">
        <f t="shared" si="13"/>
        <v>0</v>
      </c>
      <c r="R292" s="65" t="str">
        <f t="shared" si="15"/>
        <v/>
      </c>
      <c r="W292" s="71"/>
    </row>
    <row r="293" spans="2:23" ht="14.25" customHeight="1" x14ac:dyDescent="0.2">
      <c r="B293" s="74">
        <v>282</v>
      </c>
      <c r="C293" s="61"/>
      <c r="D293" s="114"/>
      <c r="E293" s="114"/>
      <c r="F293" s="112"/>
      <c r="G293" s="112"/>
      <c r="H293" s="112"/>
      <c r="I293" s="63"/>
      <c r="J293" s="115"/>
      <c r="K293" s="124" t="str">
        <f>IF(C293="","",IF(COUNTIF(#REF!,C293&amp;F293&amp;G293)&gt;1,"要確認！",VLOOKUP(C293&amp;F293&amp;G293,#REF!,9,FALSE)))</f>
        <v/>
      </c>
      <c r="L293" s="116" t="str">
        <f t="shared" si="14"/>
        <v/>
      </c>
      <c r="M293" s="118"/>
      <c r="N293" s="117"/>
      <c r="O293" s="73" t="str">
        <f>IF(I293="","",VLOOKUP(I293,設定!$B$5:$C$14,2))</f>
        <v/>
      </c>
      <c r="P293" s="73" t="str">
        <f>IF(M293="○",設定!$C$16,"")</f>
        <v/>
      </c>
      <c r="Q293" s="72">
        <f t="shared" si="13"/>
        <v>0</v>
      </c>
      <c r="R293" s="65" t="str">
        <f t="shared" si="15"/>
        <v/>
      </c>
      <c r="W293" s="71"/>
    </row>
    <row r="294" spans="2:23" ht="14.25" customHeight="1" x14ac:dyDescent="0.2">
      <c r="B294" s="74">
        <v>283</v>
      </c>
      <c r="C294" s="61"/>
      <c r="D294" s="114"/>
      <c r="E294" s="114"/>
      <c r="F294" s="112"/>
      <c r="G294" s="112"/>
      <c r="H294" s="112"/>
      <c r="I294" s="63"/>
      <c r="J294" s="115"/>
      <c r="K294" s="124" t="str">
        <f>IF(C294="","",IF(COUNTIF(#REF!,C294&amp;F294&amp;G294)&gt;1,"要確認！",VLOOKUP(C294&amp;F294&amp;G294,#REF!,9,FALSE)))</f>
        <v/>
      </c>
      <c r="L294" s="116" t="str">
        <f t="shared" si="14"/>
        <v/>
      </c>
      <c r="M294" s="118"/>
      <c r="N294" s="117"/>
      <c r="O294" s="73" t="str">
        <f>IF(I294="","",VLOOKUP(I294,設定!$B$5:$C$14,2))</f>
        <v/>
      </c>
      <c r="P294" s="73" t="str">
        <f>IF(M294="○",設定!$C$16,"")</f>
        <v/>
      </c>
      <c r="Q294" s="72">
        <f t="shared" si="13"/>
        <v>0</v>
      </c>
      <c r="R294" s="65" t="str">
        <f t="shared" si="15"/>
        <v/>
      </c>
      <c r="W294" s="71"/>
    </row>
    <row r="295" spans="2:23" ht="14.25" customHeight="1" x14ac:dyDescent="0.2">
      <c r="B295" s="74">
        <v>284</v>
      </c>
      <c r="C295" s="61"/>
      <c r="D295" s="114"/>
      <c r="E295" s="114"/>
      <c r="F295" s="112"/>
      <c r="G295" s="112"/>
      <c r="H295" s="112"/>
      <c r="I295" s="63"/>
      <c r="J295" s="115"/>
      <c r="K295" s="124" t="str">
        <f>IF(C295="","",IF(COUNTIF(#REF!,C295&amp;F295&amp;G295)&gt;1,"要確認！",VLOOKUP(C295&amp;F295&amp;G295,#REF!,9,FALSE)))</f>
        <v/>
      </c>
      <c r="L295" s="116" t="str">
        <f t="shared" si="14"/>
        <v/>
      </c>
      <c r="M295" s="118"/>
      <c r="N295" s="117"/>
      <c r="O295" s="73" t="str">
        <f>IF(I295="","",VLOOKUP(I295,設定!$B$5:$C$14,2))</f>
        <v/>
      </c>
      <c r="P295" s="73" t="str">
        <f>IF(M295="○",設定!$C$16,"")</f>
        <v/>
      </c>
      <c r="Q295" s="72">
        <f t="shared" si="13"/>
        <v>0</v>
      </c>
      <c r="R295" s="65" t="str">
        <f t="shared" si="15"/>
        <v/>
      </c>
      <c r="W295" s="71"/>
    </row>
    <row r="296" spans="2:23" ht="14.25" customHeight="1" x14ac:dyDescent="0.2">
      <c r="B296" s="74">
        <v>285</v>
      </c>
      <c r="C296" s="61"/>
      <c r="D296" s="114"/>
      <c r="E296" s="114"/>
      <c r="F296" s="112"/>
      <c r="G296" s="112"/>
      <c r="H296" s="112"/>
      <c r="I296" s="63"/>
      <c r="J296" s="115"/>
      <c r="K296" s="124" t="str">
        <f>IF(C296="","",IF(COUNTIF(#REF!,C296&amp;F296&amp;G296)&gt;1,"要確認！",VLOOKUP(C296&amp;F296&amp;G296,#REF!,9,FALSE)))</f>
        <v/>
      </c>
      <c r="L296" s="116" t="str">
        <f t="shared" si="14"/>
        <v/>
      </c>
      <c r="M296" s="118"/>
      <c r="N296" s="117"/>
      <c r="O296" s="73" t="str">
        <f>IF(I296="","",VLOOKUP(I296,設定!$B$5:$C$14,2))</f>
        <v/>
      </c>
      <c r="P296" s="73" t="str">
        <f>IF(M296="○",設定!$C$16,"")</f>
        <v/>
      </c>
      <c r="Q296" s="72">
        <f t="shared" si="13"/>
        <v>0</v>
      </c>
      <c r="R296" s="65" t="str">
        <f t="shared" si="15"/>
        <v/>
      </c>
      <c r="W296" s="71"/>
    </row>
    <row r="297" spans="2:23" ht="14.25" customHeight="1" x14ac:dyDescent="0.2">
      <c r="B297" s="74">
        <v>286</v>
      </c>
      <c r="C297" s="61"/>
      <c r="D297" s="114"/>
      <c r="E297" s="114"/>
      <c r="F297" s="112"/>
      <c r="G297" s="112"/>
      <c r="H297" s="112"/>
      <c r="I297" s="63"/>
      <c r="J297" s="115"/>
      <c r="K297" s="124" t="str">
        <f>IF(C297="","",IF(COUNTIF(#REF!,C297&amp;F297&amp;G297)&gt;1,"要確認！",VLOOKUP(C297&amp;F297&amp;G297,#REF!,9,FALSE)))</f>
        <v/>
      </c>
      <c r="L297" s="116" t="str">
        <f t="shared" si="14"/>
        <v/>
      </c>
      <c r="M297" s="118"/>
      <c r="N297" s="117"/>
      <c r="O297" s="73" t="str">
        <f>IF(I297="","",VLOOKUP(I297,設定!$B$5:$C$14,2))</f>
        <v/>
      </c>
      <c r="P297" s="73" t="str">
        <f>IF(M297="○",設定!$C$16,"")</f>
        <v/>
      </c>
      <c r="Q297" s="72">
        <f t="shared" si="13"/>
        <v>0</v>
      </c>
      <c r="R297" s="65" t="str">
        <f t="shared" si="15"/>
        <v/>
      </c>
      <c r="W297" s="71"/>
    </row>
    <row r="298" spans="2:23" ht="14.25" customHeight="1" x14ac:dyDescent="0.2">
      <c r="B298" s="74">
        <v>287</v>
      </c>
      <c r="C298" s="61"/>
      <c r="D298" s="114"/>
      <c r="E298" s="114"/>
      <c r="F298" s="112"/>
      <c r="G298" s="112"/>
      <c r="H298" s="112"/>
      <c r="I298" s="63"/>
      <c r="J298" s="115"/>
      <c r="K298" s="124" t="str">
        <f>IF(C298="","",IF(COUNTIF(#REF!,C298&amp;F298&amp;G298)&gt;1,"要確認！",VLOOKUP(C298&amp;F298&amp;G298,#REF!,9,FALSE)))</f>
        <v/>
      </c>
      <c r="L298" s="116" t="str">
        <f t="shared" si="14"/>
        <v/>
      </c>
      <c r="M298" s="118"/>
      <c r="N298" s="117"/>
      <c r="O298" s="73" t="str">
        <f>IF(I298="","",VLOOKUP(I298,設定!$B$5:$C$14,2))</f>
        <v/>
      </c>
      <c r="P298" s="73" t="str">
        <f>IF(M298="○",設定!$C$16,"")</f>
        <v/>
      </c>
      <c r="Q298" s="72">
        <f t="shared" si="13"/>
        <v>0</v>
      </c>
      <c r="R298" s="65" t="str">
        <f t="shared" si="15"/>
        <v/>
      </c>
      <c r="W298" s="71"/>
    </row>
    <row r="299" spans="2:23" ht="14.25" customHeight="1" x14ac:dyDescent="0.2">
      <c r="B299" s="74">
        <v>288</v>
      </c>
      <c r="C299" s="61"/>
      <c r="D299" s="114"/>
      <c r="E299" s="114"/>
      <c r="F299" s="112"/>
      <c r="G299" s="112"/>
      <c r="H299" s="112"/>
      <c r="I299" s="63"/>
      <c r="J299" s="115"/>
      <c r="K299" s="124" t="str">
        <f>IF(C299="","",IF(COUNTIF(#REF!,C299&amp;F299&amp;G299)&gt;1,"要確認！",VLOOKUP(C299&amp;F299&amp;G299,#REF!,9,FALSE)))</f>
        <v/>
      </c>
      <c r="L299" s="116" t="str">
        <f t="shared" si="14"/>
        <v/>
      </c>
      <c r="M299" s="118"/>
      <c r="N299" s="117"/>
      <c r="O299" s="73" t="str">
        <f>IF(I299="","",VLOOKUP(I299,設定!$B$5:$C$14,2))</f>
        <v/>
      </c>
      <c r="P299" s="73" t="str">
        <f>IF(M299="○",設定!$C$16,"")</f>
        <v/>
      </c>
      <c r="Q299" s="72">
        <f t="shared" si="13"/>
        <v>0</v>
      </c>
      <c r="R299" s="65" t="str">
        <f t="shared" si="15"/>
        <v/>
      </c>
      <c r="W299" s="71"/>
    </row>
    <row r="300" spans="2:23" ht="14.25" customHeight="1" x14ac:dyDescent="0.2">
      <c r="B300" s="74">
        <v>289</v>
      </c>
      <c r="C300" s="61"/>
      <c r="D300" s="114"/>
      <c r="E300" s="114"/>
      <c r="F300" s="112"/>
      <c r="G300" s="112"/>
      <c r="H300" s="112"/>
      <c r="I300" s="63"/>
      <c r="J300" s="115"/>
      <c r="K300" s="124" t="str">
        <f>IF(C300="","",IF(COUNTIF(#REF!,C300&amp;F300&amp;G300)&gt;1,"要確認！",VLOOKUP(C300&amp;F300&amp;G300,#REF!,9,FALSE)))</f>
        <v/>
      </c>
      <c r="L300" s="116" t="str">
        <f t="shared" si="14"/>
        <v/>
      </c>
      <c r="M300" s="118"/>
      <c r="N300" s="117"/>
      <c r="O300" s="73" t="str">
        <f>IF(I300="","",VLOOKUP(I300,設定!$B$5:$C$14,2))</f>
        <v/>
      </c>
      <c r="P300" s="73" t="str">
        <f>IF(M300="○",設定!$C$16,"")</f>
        <v/>
      </c>
      <c r="Q300" s="72">
        <f t="shared" si="13"/>
        <v>0</v>
      </c>
      <c r="R300" s="65" t="str">
        <f t="shared" si="15"/>
        <v/>
      </c>
      <c r="W300" s="71"/>
    </row>
    <row r="301" spans="2:23" ht="14.25" customHeight="1" x14ac:dyDescent="0.2">
      <c r="B301" s="74">
        <v>290</v>
      </c>
      <c r="C301" s="61"/>
      <c r="D301" s="114"/>
      <c r="E301" s="114"/>
      <c r="F301" s="112"/>
      <c r="G301" s="112"/>
      <c r="H301" s="112"/>
      <c r="I301" s="63"/>
      <c r="J301" s="115"/>
      <c r="K301" s="124" t="str">
        <f>IF(C301="","",IF(COUNTIF(#REF!,C301&amp;F301&amp;G301)&gt;1,"要確認！",VLOOKUP(C301&amp;F301&amp;G301,#REF!,9,FALSE)))</f>
        <v/>
      </c>
      <c r="L301" s="116" t="str">
        <f t="shared" si="14"/>
        <v/>
      </c>
      <c r="M301" s="118"/>
      <c r="N301" s="117"/>
      <c r="O301" s="73" t="str">
        <f>IF(I301="","",VLOOKUP(I301,設定!$B$5:$C$14,2))</f>
        <v/>
      </c>
      <c r="P301" s="73" t="str">
        <f>IF(M301="○",設定!$C$16,"")</f>
        <v/>
      </c>
      <c r="Q301" s="72">
        <f t="shared" si="13"/>
        <v>0</v>
      </c>
      <c r="R301" s="65" t="str">
        <f t="shared" si="15"/>
        <v/>
      </c>
      <c r="W301" s="71"/>
    </row>
    <row r="302" spans="2:23" ht="14.25" customHeight="1" x14ac:dyDescent="0.2">
      <c r="B302" s="74">
        <v>291</v>
      </c>
      <c r="C302" s="61"/>
      <c r="D302" s="114"/>
      <c r="E302" s="114"/>
      <c r="F302" s="112"/>
      <c r="G302" s="112"/>
      <c r="H302" s="112"/>
      <c r="I302" s="63"/>
      <c r="J302" s="115"/>
      <c r="K302" s="124" t="str">
        <f>IF(C302="","",IF(COUNTIF(#REF!,C302&amp;F302&amp;G302)&gt;1,"要確認！",VLOOKUP(C302&amp;F302&amp;G302,#REF!,9,FALSE)))</f>
        <v/>
      </c>
      <c r="L302" s="116" t="str">
        <f t="shared" si="14"/>
        <v/>
      </c>
      <c r="M302" s="118"/>
      <c r="N302" s="117"/>
      <c r="O302" s="73" t="str">
        <f>IF(I302="","",VLOOKUP(I302,設定!$B$5:$C$14,2))</f>
        <v/>
      </c>
      <c r="P302" s="73" t="str">
        <f>IF(M302="○",設定!$C$16,"")</f>
        <v/>
      </c>
      <c r="Q302" s="72">
        <f t="shared" si="13"/>
        <v>0</v>
      </c>
      <c r="R302" s="65" t="str">
        <f t="shared" si="15"/>
        <v/>
      </c>
      <c r="W302" s="71"/>
    </row>
    <row r="303" spans="2:23" ht="14.25" customHeight="1" x14ac:dyDescent="0.2">
      <c r="B303" s="74">
        <v>292</v>
      </c>
      <c r="C303" s="61"/>
      <c r="D303" s="114"/>
      <c r="E303" s="114"/>
      <c r="F303" s="112"/>
      <c r="G303" s="112"/>
      <c r="H303" s="112"/>
      <c r="I303" s="63"/>
      <c r="J303" s="115"/>
      <c r="K303" s="124" t="str">
        <f>IF(C303="","",IF(COUNTIF(#REF!,C303&amp;F303&amp;G303)&gt;1,"要確認！",VLOOKUP(C303&amp;F303&amp;G303,#REF!,9,FALSE)))</f>
        <v/>
      </c>
      <c r="L303" s="116" t="str">
        <f t="shared" si="14"/>
        <v/>
      </c>
      <c r="M303" s="118"/>
      <c r="N303" s="117"/>
      <c r="O303" s="73" t="str">
        <f>IF(I303="","",VLOOKUP(I303,設定!$B$5:$C$14,2))</f>
        <v/>
      </c>
      <c r="P303" s="73" t="str">
        <f>IF(M303="○",設定!$C$16,"")</f>
        <v/>
      </c>
      <c r="Q303" s="72">
        <f t="shared" si="13"/>
        <v>0</v>
      </c>
      <c r="R303" s="65" t="str">
        <f t="shared" si="15"/>
        <v/>
      </c>
      <c r="W303" s="71"/>
    </row>
    <row r="304" spans="2:23" ht="14.25" customHeight="1" x14ac:dyDescent="0.2">
      <c r="B304" s="74">
        <v>293</v>
      </c>
      <c r="C304" s="61"/>
      <c r="D304" s="114"/>
      <c r="E304" s="114"/>
      <c r="F304" s="112"/>
      <c r="G304" s="112"/>
      <c r="H304" s="112"/>
      <c r="I304" s="63"/>
      <c r="J304" s="115"/>
      <c r="K304" s="124" t="str">
        <f>IF(C304="","",IF(COUNTIF(#REF!,C304&amp;F304&amp;G304)&gt;1,"要確認！",VLOOKUP(C304&amp;F304&amp;G304,#REF!,9,FALSE)))</f>
        <v/>
      </c>
      <c r="L304" s="116" t="str">
        <f t="shared" si="14"/>
        <v/>
      </c>
      <c r="M304" s="118"/>
      <c r="N304" s="117"/>
      <c r="O304" s="73" t="str">
        <f>IF(I304="","",VLOOKUP(I304,設定!$B$5:$C$14,2))</f>
        <v/>
      </c>
      <c r="P304" s="73" t="str">
        <f>IF(M304="○",設定!$C$16,"")</f>
        <v/>
      </c>
      <c r="Q304" s="72">
        <f t="shared" si="13"/>
        <v>0</v>
      </c>
      <c r="R304" s="65" t="str">
        <f t="shared" si="15"/>
        <v/>
      </c>
      <c r="W304" s="71"/>
    </row>
    <row r="305" spans="2:23" ht="14.25" customHeight="1" x14ac:dyDescent="0.2">
      <c r="B305" s="74">
        <v>294</v>
      </c>
      <c r="C305" s="61"/>
      <c r="D305" s="114"/>
      <c r="E305" s="114"/>
      <c r="F305" s="112"/>
      <c r="G305" s="112"/>
      <c r="H305" s="112"/>
      <c r="I305" s="63"/>
      <c r="J305" s="115"/>
      <c r="K305" s="124" t="str">
        <f>IF(C305="","",IF(COUNTIF(#REF!,C305&amp;F305&amp;G305)&gt;1,"要確認！",VLOOKUP(C305&amp;F305&amp;G305,#REF!,9,FALSE)))</f>
        <v/>
      </c>
      <c r="L305" s="116" t="str">
        <f t="shared" si="14"/>
        <v/>
      </c>
      <c r="M305" s="118"/>
      <c r="N305" s="117"/>
      <c r="O305" s="73" t="str">
        <f>IF(I305="","",VLOOKUP(I305,設定!$B$5:$C$14,2))</f>
        <v/>
      </c>
      <c r="P305" s="73" t="str">
        <f>IF(M305="○",設定!$C$16,"")</f>
        <v/>
      </c>
      <c r="Q305" s="72">
        <f t="shared" si="13"/>
        <v>0</v>
      </c>
      <c r="R305" s="65" t="str">
        <f t="shared" si="15"/>
        <v/>
      </c>
      <c r="W305" s="71"/>
    </row>
    <row r="306" spans="2:23" ht="14.25" customHeight="1" x14ac:dyDescent="0.2">
      <c r="B306" s="74">
        <v>295</v>
      </c>
      <c r="C306" s="61"/>
      <c r="D306" s="114"/>
      <c r="E306" s="114"/>
      <c r="F306" s="112"/>
      <c r="G306" s="112"/>
      <c r="H306" s="112"/>
      <c r="I306" s="63"/>
      <c r="J306" s="115"/>
      <c r="K306" s="124" t="str">
        <f>IF(C306="","",IF(COUNTIF(#REF!,C306&amp;F306&amp;G306)&gt;1,"要確認！",VLOOKUP(C306&amp;F306&amp;G306,#REF!,9,FALSE)))</f>
        <v/>
      </c>
      <c r="L306" s="116" t="str">
        <f t="shared" si="14"/>
        <v/>
      </c>
      <c r="M306" s="118"/>
      <c r="N306" s="117"/>
      <c r="O306" s="73" t="str">
        <f>IF(I306="","",VLOOKUP(I306,設定!$B$5:$C$14,2))</f>
        <v/>
      </c>
      <c r="P306" s="73" t="str">
        <f>IF(M306="○",設定!$C$16,"")</f>
        <v/>
      </c>
      <c r="Q306" s="72">
        <f t="shared" si="13"/>
        <v>0</v>
      </c>
      <c r="R306" s="65" t="str">
        <f t="shared" si="15"/>
        <v/>
      </c>
      <c r="W306" s="71"/>
    </row>
    <row r="307" spans="2:23" ht="14.25" customHeight="1" x14ac:dyDescent="0.2">
      <c r="B307" s="74">
        <v>296</v>
      </c>
      <c r="C307" s="61"/>
      <c r="D307" s="114"/>
      <c r="E307" s="114"/>
      <c r="F307" s="112"/>
      <c r="G307" s="112"/>
      <c r="H307" s="112"/>
      <c r="I307" s="63"/>
      <c r="J307" s="115"/>
      <c r="K307" s="124" t="str">
        <f>IF(C307="","",IF(COUNTIF(#REF!,C307&amp;F307&amp;G307)&gt;1,"要確認！",VLOOKUP(C307&amp;F307&amp;G307,#REF!,9,FALSE)))</f>
        <v/>
      </c>
      <c r="L307" s="116" t="str">
        <f t="shared" si="14"/>
        <v/>
      </c>
      <c r="M307" s="118"/>
      <c r="N307" s="117"/>
      <c r="O307" s="73" t="str">
        <f>IF(I307="","",VLOOKUP(I307,設定!$B$5:$C$14,2))</f>
        <v/>
      </c>
      <c r="P307" s="73" t="str">
        <f>IF(M307="○",設定!$C$16,"")</f>
        <v/>
      </c>
      <c r="Q307" s="72">
        <f t="shared" si="13"/>
        <v>0</v>
      </c>
      <c r="R307" s="65" t="str">
        <f t="shared" si="15"/>
        <v/>
      </c>
      <c r="W307" s="71"/>
    </row>
    <row r="308" spans="2:23" ht="14.25" customHeight="1" x14ac:dyDescent="0.2">
      <c r="B308" s="74">
        <v>297</v>
      </c>
      <c r="C308" s="61"/>
      <c r="D308" s="114"/>
      <c r="E308" s="114"/>
      <c r="F308" s="112"/>
      <c r="G308" s="112"/>
      <c r="H308" s="112"/>
      <c r="I308" s="63"/>
      <c r="J308" s="115"/>
      <c r="K308" s="124" t="str">
        <f>IF(C308="","",IF(COUNTIF(#REF!,C308&amp;F308&amp;G308)&gt;1,"要確認！",VLOOKUP(C308&amp;F308&amp;G308,#REF!,9,FALSE)))</f>
        <v/>
      </c>
      <c r="L308" s="116" t="str">
        <f t="shared" si="14"/>
        <v/>
      </c>
      <c r="M308" s="118"/>
      <c r="N308" s="117"/>
      <c r="O308" s="73" t="str">
        <f>IF(I308="","",VLOOKUP(I308,設定!$B$5:$C$14,2))</f>
        <v/>
      </c>
      <c r="P308" s="73" t="str">
        <f>IF(M308="○",設定!$C$16,"")</f>
        <v/>
      </c>
      <c r="Q308" s="72">
        <f t="shared" si="13"/>
        <v>0</v>
      </c>
      <c r="R308" s="65" t="str">
        <f t="shared" si="15"/>
        <v/>
      </c>
      <c r="W308" s="71"/>
    </row>
    <row r="309" spans="2:23" ht="14.25" customHeight="1" x14ac:dyDescent="0.2">
      <c r="B309" s="74">
        <v>298</v>
      </c>
      <c r="C309" s="61"/>
      <c r="D309" s="114"/>
      <c r="E309" s="114"/>
      <c r="F309" s="112"/>
      <c r="G309" s="112"/>
      <c r="H309" s="112"/>
      <c r="I309" s="63"/>
      <c r="J309" s="115"/>
      <c r="K309" s="124" t="str">
        <f>IF(C309="","",IF(COUNTIF(#REF!,C309&amp;F309&amp;G309)&gt;1,"要確認！",VLOOKUP(C309&amp;F309&amp;G309,#REF!,9,FALSE)))</f>
        <v/>
      </c>
      <c r="L309" s="116" t="str">
        <f t="shared" si="14"/>
        <v/>
      </c>
      <c r="M309" s="118"/>
      <c r="N309" s="117"/>
      <c r="O309" s="73" t="str">
        <f>IF(I309="","",VLOOKUP(I309,設定!$B$5:$C$14,2))</f>
        <v/>
      </c>
      <c r="P309" s="73" t="str">
        <f>IF(M309="○",設定!$C$16,"")</f>
        <v/>
      </c>
      <c r="Q309" s="72">
        <f t="shared" si="13"/>
        <v>0</v>
      </c>
      <c r="R309" s="65" t="str">
        <f t="shared" si="15"/>
        <v/>
      </c>
      <c r="W309" s="71"/>
    </row>
    <row r="310" spans="2:23" ht="14.25" customHeight="1" x14ac:dyDescent="0.2">
      <c r="B310" s="74">
        <v>299</v>
      </c>
      <c r="C310" s="61"/>
      <c r="D310" s="114"/>
      <c r="E310" s="114"/>
      <c r="F310" s="112"/>
      <c r="G310" s="112"/>
      <c r="H310" s="112"/>
      <c r="I310" s="63"/>
      <c r="J310" s="115"/>
      <c r="K310" s="124" t="str">
        <f>IF(C310="","",IF(COUNTIF(#REF!,C310&amp;F310&amp;G310)&gt;1,"要確認！",VLOOKUP(C310&amp;F310&amp;G310,#REF!,9,FALSE)))</f>
        <v/>
      </c>
      <c r="L310" s="116" t="str">
        <f t="shared" si="14"/>
        <v/>
      </c>
      <c r="M310" s="118"/>
      <c r="N310" s="117"/>
      <c r="O310" s="73" t="str">
        <f>IF(I310="","",VLOOKUP(I310,設定!$B$5:$C$14,2))</f>
        <v/>
      </c>
      <c r="P310" s="73" t="str">
        <f>IF(M310="○",設定!$C$16,"")</f>
        <v/>
      </c>
      <c r="Q310" s="72">
        <f t="shared" si="13"/>
        <v>0</v>
      </c>
      <c r="R310" s="65" t="str">
        <f t="shared" si="15"/>
        <v/>
      </c>
      <c r="W310" s="71"/>
    </row>
    <row r="311" spans="2:23" ht="14.25" customHeight="1" x14ac:dyDescent="0.2">
      <c r="B311" s="74">
        <v>300</v>
      </c>
      <c r="C311" s="61"/>
      <c r="D311" s="114"/>
      <c r="E311" s="114"/>
      <c r="F311" s="112"/>
      <c r="G311" s="112"/>
      <c r="H311" s="112"/>
      <c r="I311" s="63"/>
      <c r="J311" s="115"/>
      <c r="K311" s="124" t="str">
        <f>IF(C311="","",IF(COUNTIF(#REF!,C311&amp;F311&amp;G311)&gt;1,"要確認！",VLOOKUP(C311&amp;F311&amp;G311,#REF!,9,FALSE)))</f>
        <v/>
      </c>
      <c r="L311" s="116" t="str">
        <f t="shared" si="14"/>
        <v/>
      </c>
      <c r="M311" s="118"/>
      <c r="N311" s="117"/>
      <c r="O311" s="73" t="str">
        <f>IF(I311="","",VLOOKUP(I311,設定!$B$5:$C$14,2))</f>
        <v/>
      </c>
      <c r="P311" s="73" t="str">
        <f>IF(M311="○",設定!$C$16,"")</f>
        <v/>
      </c>
      <c r="Q311" s="72">
        <f t="shared" si="13"/>
        <v>0</v>
      </c>
      <c r="R311" s="65" t="str">
        <f t="shared" si="15"/>
        <v/>
      </c>
      <c r="W311" s="71"/>
    </row>
    <row r="312" spans="2:23" ht="14.25" customHeight="1" x14ac:dyDescent="0.2">
      <c r="B312" s="74">
        <v>301</v>
      </c>
      <c r="C312" s="61"/>
      <c r="D312" s="114"/>
      <c r="E312" s="114"/>
      <c r="F312" s="112"/>
      <c r="G312" s="112"/>
      <c r="H312" s="112"/>
      <c r="I312" s="63"/>
      <c r="J312" s="115"/>
      <c r="K312" s="124" t="str">
        <f>IF(C312="","",IF(COUNTIF(#REF!,C312&amp;F312&amp;G312)&gt;1,"要確認！",VLOOKUP(C312&amp;F312&amp;G312,#REF!,9,FALSE)))</f>
        <v/>
      </c>
      <c r="L312" s="116" t="str">
        <f t="shared" si="14"/>
        <v/>
      </c>
      <c r="M312" s="118"/>
      <c r="N312" s="117"/>
      <c r="O312" s="73" t="str">
        <f>IF(I312="","",VLOOKUP(I312,設定!$B$5:$C$14,2))</f>
        <v/>
      </c>
      <c r="P312" s="73" t="str">
        <f>IF(M312="○",設定!$C$16,"")</f>
        <v/>
      </c>
      <c r="Q312" s="72">
        <f t="shared" si="13"/>
        <v>0</v>
      </c>
      <c r="R312" s="65" t="str">
        <f t="shared" si="15"/>
        <v/>
      </c>
      <c r="W312" s="71"/>
    </row>
    <row r="313" spans="2:23" ht="14.25" customHeight="1" x14ac:dyDescent="0.2">
      <c r="B313" s="74">
        <v>302</v>
      </c>
      <c r="C313" s="61"/>
      <c r="D313" s="114"/>
      <c r="E313" s="114"/>
      <c r="F313" s="112"/>
      <c r="G313" s="112"/>
      <c r="H313" s="112"/>
      <c r="I313" s="63"/>
      <c r="J313" s="115"/>
      <c r="K313" s="124" t="str">
        <f>IF(C313="","",IF(COUNTIF(#REF!,C313&amp;F313&amp;G313)&gt;1,"要確認！",VLOOKUP(C313&amp;F313&amp;G313,#REF!,9,FALSE)))</f>
        <v/>
      </c>
      <c r="L313" s="116" t="str">
        <f t="shared" si="14"/>
        <v/>
      </c>
      <c r="M313" s="118"/>
      <c r="N313" s="117"/>
      <c r="O313" s="73" t="str">
        <f>IF(I313="","",VLOOKUP(I313,設定!$B$5:$C$14,2))</f>
        <v/>
      </c>
      <c r="P313" s="73" t="str">
        <f>IF(M313="○",設定!$C$16,"")</f>
        <v/>
      </c>
      <c r="Q313" s="72">
        <f t="shared" si="13"/>
        <v>0</v>
      </c>
      <c r="R313" s="65" t="str">
        <f t="shared" si="15"/>
        <v/>
      </c>
      <c r="W313" s="71"/>
    </row>
    <row r="314" spans="2:23" ht="14.25" customHeight="1" x14ac:dyDescent="0.2">
      <c r="B314" s="74">
        <v>303</v>
      </c>
      <c r="C314" s="61"/>
      <c r="D314" s="114"/>
      <c r="E314" s="114"/>
      <c r="F314" s="112"/>
      <c r="G314" s="112"/>
      <c r="H314" s="112"/>
      <c r="I314" s="63"/>
      <c r="J314" s="115"/>
      <c r="K314" s="124" t="str">
        <f>IF(C314="","",IF(COUNTIF(#REF!,C314&amp;F314&amp;G314)&gt;1,"要確認！",VLOOKUP(C314&amp;F314&amp;G314,#REF!,9,FALSE)))</f>
        <v/>
      </c>
      <c r="L314" s="116" t="str">
        <f t="shared" si="14"/>
        <v/>
      </c>
      <c r="M314" s="118"/>
      <c r="N314" s="117"/>
      <c r="O314" s="73" t="str">
        <f>IF(I314="","",VLOOKUP(I314,設定!$B$5:$C$14,2))</f>
        <v/>
      </c>
      <c r="P314" s="73" t="str">
        <f>IF(M314="○",設定!$C$16,"")</f>
        <v/>
      </c>
      <c r="Q314" s="72">
        <f t="shared" si="13"/>
        <v>0</v>
      </c>
      <c r="R314" s="65" t="str">
        <f t="shared" si="15"/>
        <v/>
      </c>
      <c r="W314" s="71"/>
    </row>
    <row r="315" spans="2:23" ht="14.25" customHeight="1" x14ac:dyDescent="0.2">
      <c r="B315" s="74">
        <v>304</v>
      </c>
      <c r="C315" s="61"/>
      <c r="D315" s="114"/>
      <c r="E315" s="114"/>
      <c r="F315" s="112"/>
      <c r="G315" s="112"/>
      <c r="H315" s="112"/>
      <c r="I315" s="63"/>
      <c r="J315" s="115"/>
      <c r="K315" s="124" t="str">
        <f>IF(C315="","",IF(COUNTIF(#REF!,C315&amp;F315&amp;G315)&gt;1,"要確認！",VLOOKUP(C315&amp;F315&amp;G315,#REF!,9,FALSE)))</f>
        <v/>
      </c>
      <c r="L315" s="116" t="str">
        <f t="shared" si="14"/>
        <v/>
      </c>
      <c r="M315" s="118"/>
      <c r="N315" s="117"/>
      <c r="O315" s="73" t="str">
        <f>IF(I315="","",VLOOKUP(I315,設定!$B$5:$C$14,2))</f>
        <v/>
      </c>
      <c r="P315" s="73" t="str">
        <f>IF(M315="○",設定!$C$16,"")</f>
        <v/>
      </c>
      <c r="Q315" s="72">
        <f t="shared" si="13"/>
        <v>0</v>
      </c>
      <c r="R315" s="65" t="str">
        <f t="shared" si="15"/>
        <v/>
      </c>
      <c r="W315" s="71"/>
    </row>
    <row r="316" spans="2:23" ht="14.25" customHeight="1" x14ac:dyDescent="0.2">
      <c r="B316" s="74">
        <v>305</v>
      </c>
      <c r="C316" s="61"/>
      <c r="D316" s="114"/>
      <c r="E316" s="114"/>
      <c r="F316" s="112"/>
      <c r="G316" s="112"/>
      <c r="H316" s="112"/>
      <c r="I316" s="63"/>
      <c r="J316" s="115"/>
      <c r="K316" s="124" t="str">
        <f>IF(C316="","",IF(COUNTIF(#REF!,C316&amp;F316&amp;G316)&gt;1,"要確認！",VLOOKUP(C316&amp;F316&amp;G316,#REF!,9,FALSE)))</f>
        <v/>
      </c>
      <c r="L316" s="116" t="str">
        <f t="shared" si="14"/>
        <v/>
      </c>
      <c r="M316" s="118"/>
      <c r="N316" s="117"/>
      <c r="O316" s="73" t="str">
        <f>IF(I316="","",VLOOKUP(I316,設定!$B$5:$C$14,2))</f>
        <v/>
      </c>
      <c r="P316" s="73" t="str">
        <f>IF(M316="○",設定!$C$16,"")</f>
        <v/>
      </c>
      <c r="Q316" s="72">
        <f t="shared" si="13"/>
        <v>0</v>
      </c>
      <c r="R316" s="65" t="str">
        <f t="shared" si="15"/>
        <v/>
      </c>
      <c r="W316" s="71"/>
    </row>
    <row r="317" spans="2:23" ht="14.25" customHeight="1" x14ac:dyDescent="0.2">
      <c r="B317" s="74">
        <v>306</v>
      </c>
      <c r="C317" s="61"/>
      <c r="D317" s="114"/>
      <c r="E317" s="114"/>
      <c r="F317" s="112"/>
      <c r="G317" s="112"/>
      <c r="H317" s="112"/>
      <c r="I317" s="63"/>
      <c r="J317" s="115"/>
      <c r="K317" s="124" t="str">
        <f>IF(C317="","",IF(COUNTIF(#REF!,C317&amp;F317&amp;G317)&gt;1,"要確認！",VLOOKUP(C317&amp;F317&amp;G317,#REF!,9,FALSE)))</f>
        <v/>
      </c>
      <c r="L317" s="116" t="str">
        <f t="shared" si="14"/>
        <v/>
      </c>
      <c r="M317" s="118"/>
      <c r="N317" s="117"/>
      <c r="O317" s="73" t="str">
        <f>IF(I317="","",VLOOKUP(I317,設定!$B$5:$C$14,2))</f>
        <v/>
      </c>
      <c r="P317" s="73" t="str">
        <f>IF(M317="○",設定!$C$16,"")</f>
        <v/>
      </c>
      <c r="Q317" s="72">
        <f t="shared" si="13"/>
        <v>0</v>
      </c>
      <c r="R317" s="65" t="str">
        <f t="shared" si="15"/>
        <v/>
      </c>
      <c r="W317" s="71"/>
    </row>
    <row r="318" spans="2:23" ht="14.25" customHeight="1" x14ac:dyDescent="0.2">
      <c r="B318" s="74">
        <v>307</v>
      </c>
      <c r="C318" s="61"/>
      <c r="D318" s="114"/>
      <c r="E318" s="114"/>
      <c r="F318" s="112"/>
      <c r="G318" s="112"/>
      <c r="H318" s="112"/>
      <c r="I318" s="63"/>
      <c r="J318" s="115"/>
      <c r="K318" s="124" t="str">
        <f>IF(C318="","",IF(COUNTIF(#REF!,C318&amp;F318&amp;G318)&gt;1,"要確認！",VLOOKUP(C318&amp;F318&amp;G318,#REF!,9,FALSE)))</f>
        <v/>
      </c>
      <c r="L318" s="116" t="str">
        <f t="shared" si="14"/>
        <v/>
      </c>
      <c r="M318" s="118"/>
      <c r="N318" s="117"/>
      <c r="O318" s="73" t="str">
        <f>IF(I318="","",VLOOKUP(I318,設定!$B$5:$C$14,2))</f>
        <v/>
      </c>
      <c r="P318" s="73" t="str">
        <f>IF(M318="○",設定!$C$16,"")</f>
        <v/>
      </c>
      <c r="Q318" s="72">
        <f t="shared" si="13"/>
        <v>0</v>
      </c>
      <c r="R318" s="65" t="str">
        <f t="shared" si="15"/>
        <v/>
      </c>
      <c r="W318" s="71"/>
    </row>
    <row r="319" spans="2:23" ht="14.25" customHeight="1" x14ac:dyDescent="0.2">
      <c r="B319" s="74">
        <v>308</v>
      </c>
      <c r="C319" s="61"/>
      <c r="D319" s="114"/>
      <c r="E319" s="114"/>
      <c r="F319" s="112"/>
      <c r="G319" s="112"/>
      <c r="H319" s="112"/>
      <c r="I319" s="63"/>
      <c r="J319" s="115"/>
      <c r="K319" s="124" t="str">
        <f>IF(C319="","",IF(COUNTIF(#REF!,C319&amp;F319&amp;G319)&gt;1,"要確認！",VLOOKUP(C319&amp;F319&amp;G319,#REF!,9,FALSE)))</f>
        <v/>
      </c>
      <c r="L319" s="116" t="str">
        <f t="shared" si="14"/>
        <v/>
      </c>
      <c r="M319" s="118"/>
      <c r="N319" s="117"/>
      <c r="O319" s="73" t="str">
        <f>IF(I319="","",VLOOKUP(I319,設定!$B$5:$C$14,2))</f>
        <v/>
      </c>
      <c r="P319" s="73" t="str">
        <f>IF(M319="○",設定!$C$16,"")</f>
        <v/>
      </c>
      <c r="Q319" s="72">
        <f t="shared" si="13"/>
        <v>0</v>
      </c>
      <c r="R319" s="65" t="str">
        <f t="shared" si="15"/>
        <v/>
      </c>
      <c r="W319" s="71"/>
    </row>
    <row r="320" spans="2:23" ht="14.25" customHeight="1" x14ac:dyDescent="0.2">
      <c r="B320" s="74">
        <v>309</v>
      </c>
      <c r="C320" s="61"/>
      <c r="D320" s="114"/>
      <c r="E320" s="114"/>
      <c r="F320" s="112"/>
      <c r="G320" s="112"/>
      <c r="H320" s="112"/>
      <c r="I320" s="63"/>
      <c r="J320" s="115"/>
      <c r="K320" s="124" t="str">
        <f>IF(C320="","",IF(COUNTIF(#REF!,C320&amp;F320&amp;G320)&gt;1,"要確認！",VLOOKUP(C320&amp;F320&amp;G320,#REF!,9,FALSE)))</f>
        <v/>
      </c>
      <c r="L320" s="116" t="str">
        <f t="shared" si="14"/>
        <v/>
      </c>
      <c r="M320" s="118"/>
      <c r="N320" s="117"/>
      <c r="O320" s="73" t="str">
        <f>IF(I320="","",VLOOKUP(I320,設定!$B$5:$C$14,2))</f>
        <v/>
      </c>
      <c r="P320" s="73" t="str">
        <f>IF(M320="○",設定!$C$16,"")</f>
        <v/>
      </c>
      <c r="Q320" s="72">
        <f t="shared" si="13"/>
        <v>0</v>
      </c>
      <c r="R320" s="65" t="str">
        <f t="shared" si="15"/>
        <v/>
      </c>
      <c r="W320" s="71"/>
    </row>
    <row r="321" spans="2:23" ht="14.25" customHeight="1" x14ac:dyDescent="0.2">
      <c r="B321" s="74">
        <v>310</v>
      </c>
      <c r="C321" s="61"/>
      <c r="D321" s="114"/>
      <c r="E321" s="114"/>
      <c r="F321" s="112"/>
      <c r="G321" s="112"/>
      <c r="H321" s="112"/>
      <c r="I321" s="63"/>
      <c r="J321" s="115"/>
      <c r="K321" s="124" t="str">
        <f>IF(C321="","",IF(COUNTIF(#REF!,C321&amp;F321&amp;G321)&gt;1,"要確認！",VLOOKUP(C321&amp;F321&amp;G321,#REF!,9,FALSE)))</f>
        <v/>
      </c>
      <c r="L321" s="116" t="str">
        <f t="shared" si="14"/>
        <v/>
      </c>
      <c r="M321" s="118"/>
      <c r="N321" s="117"/>
      <c r="O321" s="73" t="str">
        <f>IF(I321="","",VLOOKUP(I321,設定!$B$5:$C$14,2))</f>
        <v/>
      </c>
      <c r="P321" s="73" t="str">
        <f>IF(M321="○",設定!$C$16,"")</f>
        <v/>
      </c>
      <c r="Q321" s="72">
        <f t="shared" si="13"/>
        <v>0</v>
      </c>
      <c r="R321" s="65" t="str">
        <f t="shared" si="15"/>
        <v/>
      </c>
      <c r="W321" s="71"/>
    </row>
    <row r="322" spans="2:23" ht="14.25" customHeight="1" x14ac:dyDescent="0.2">
      <c r="B322" s="74">
        <v>311</v>
      </c>
      <c r="C322" s="61"/>
      <c r="D322" s="114"/>
      <c r="E322" s="114"/>
      <c r="F322" s="112"/>
      <c r="G322" s="112"/>
      <c r="H322" s="112"/>
      <c r="I322" s="63"/>
      <c r="J322" s="115"/>
      <c r="K322" s="124" t="str">
        <f>IF(C322="","",IF(COUNTIF(#REF!,C322&amp;F322&amp;G322)&gt;1,"要確認！",VLOOKUP(C322&amp;F322&amp;G322,#REF!,9,FALSE)))</f>
        <v/>
      </c>
      <c r="L322" s="116" t="str">
        <f t="shared" si="14"/>
        <v/>
      </c>
      <c r="M322" s="118"/>
      <c r="N322" s="117"/>
      <c r="O322" s="73" t="str">
        <f>IF(I322="","",VLOOKUP(I322,設定!$B$5:$C$14,2))</f>
        <v/>
      </c>
      <c r="P322" s="73" t="str">
        <f>IF(M322="○",設定!$C$16,"")</f>
        <v/>
      </c>
      <c r="Q322" s="72">
        <f t="shared" si="13"/>
        <v>0</v>
      </c>
      <c r="R322" s="65" t="str">
        <f t="shared" si="15"/>
        <v/>
      </c>
      <c r="W322" s="71"/>
    </row>
    <row r="323" spans="2:23" ht="14.25" customHeight="1" x14ac:dyDescent="0.2">
      <c r="B323" s="74">
        <v>312</v>
      </c>
      <c r="C323" s="61"/>
      <c r="D323" s="114"/>
      <c r="E323" s="114"/>
      <c r="F323" s="112"/>
      <c r="G323" s="112"/>
      <c r="H323" s="112"/>
      <c r="I323" s="63"/>
      <c r="J323" s="115"/>
      <c r="K323" s="124" t="str">
        <f>IF(C323="","",IF(COUNTIF(#REF!,C323&amp;F323&amp;G323)&gt;1,"要確認！",VLOOKUP(C323&amp;F323&amp;G323,#REF!,9,FALSE)))</f>
        <v/>
      </c>
      <c r="L323" s="116" t="str">
        <f t="shared" si="14"/>
        <v/>
      </c>
      <c r="M323" s="118"/>
      <c r="N323" s="117"/>
      <c r="O323" s="73" t="str">
        <f>IF(I323="","",VLOOKUP(I323,設定!$B$5:$C$14,2))</f>
        <v/>
      </c>
      <c r="P323" s="73" t="str">
        <f>IF(M323="○",設定!$C$16,"")</f>
        <v/>
      </c>
      <c r="Q323" s="72">
        <f t="shared" si="13"/>
        <v>0</v>
      </c>
      <c r="R323" s="65" t="str">
        <f t="shared" si="15"/>
        <v/>
      </c>
      <c r="W323" s="71"/>
    </row>
    <row r="324" spans="2:23" ht="14.25" customHeight="1" x14ac:dyDescent="0.2">
      <c r="B324" s="74">
        <v>313</v>
      </c>
      <c r="C324" s="61"/>
      <c r="D324" s="114"/>
      <c r="E324" s="114"/>
      <c r="F324" s="112"/>
      <c r="G324" s="112"/>
      <c r="H324" s="112"/>
      <c r="I324" s="63"/>
      <c r="J324" s="115"/>
      <c r="K324" s="124" t="str">
        <f>IF(C324="","",IF(COUNTIF(#REF!,C324&amp;F324&amp;G324)&gt;1,"要確認！",VLOOKUP(C324&amp;F324&amp;G324,#REF!,9,FALSE)))</f>
        <v/>
      </c>
      <c r="L324" s="116" t="str">
        <f t="shared" si="14"/>
        <v/>
      </c>
      <c r="M324" s="118"/>
      <c r="N324" s="117"/>
      <c r="O324" s="73" t="str">
        <f>IF(I324="","",VLOOKUP(I324,設定!$B$5:$C$14,2))</f>
        <v/>
      </c>
      <c r="P324" s="73" t="str">
        <f>IF(M324="○",設定!$C$16,"")</f>
        <v/>
      </c>
      <c r="Q324" s="72">
        <f t="shared" si="13"/>
        <v>0</v>
      </c>
      <c r="R324" s="65" t="str">
        <f t="shared" si="15"/>
        <v/>
      </c>
      <c r="W324" s="71"/>
    </row>
    <row r="325" spans="2:23" ht="14.25" customHeight="1" x14ac:dyDescent="0.2">
      <c r="B325" s="74">
        <v>314</v>
      </c>
      <c r="C325" s="61"/>
      <c r="D325" s="114"/>
      <c r="E325" s="114"/>
      <c r="F325" s="112"/>
      <c r="G325" s="112"/>
      <c r="H325" s="112"/>
      <c r="I325" s="63"/>
      <c r="J325" s="115"/>
      <c r="K325" s="124" t="str">
        <f>IF(C325="","",IF(COUNTIF(#REF!,C325&amp;F325&amp;G325)&gt;1,"要確認！",VLOOKUP(C325&amp;F325&amp;G325,#REF!,9,FALSE)))</f>
        <v/>
      </c>
      <c r="L325" s="116" t="str">
        <f t="shared" si="14"/>
        <v/>
      </c>
      <c r="M325" s="118"/>
      <c r="N325" s="117"/>
      <c r="O325" s="73" t="str">
        <f>IF(I325="","",VLOOKUP(I325,設定!$B$5:$C$14,2))</f>
        <v/>
      </c>
      <c r="P325" s="73" t="str">
        <f>IF(M325="○",設定!$C$16,"")</f>
        <v/>
      </c>
      <c r="Q325" s="72">
        <f t="shared" si="13"/>
        <v>0</v>
      </c>
      <c r="R325" s="65" t="str">
        <f t="shared" si="15"/>
        <v/>
      </c>
      <c r="W325" s="71"/>
    </row>
    <row r="326" spans="2:23" ht="14.25" customHeight="1" x14ac:dyDescent="0.2">
      <c r="B326" s="74">
        <v>315</v>
      </c>
      <c r="C326" s="61"/>
      <c r="D326" s="114"/>
      <c r="E326" s="114"/>
      <c r="F326" s="112"/>
      <c r="G326" s="112"/>
      <c r="H326" s="112"/>
      <c r="I326" s="63"/>
      <c r="J326" s="115"/>
      <c r="K326" s="124" t="str">
        <f>IF(C326="","",IF(COUNTIF(#REF!,C326&amp;F326&amp;G326)&gt;1,"要確認！",VLOOKUP(C326&amp;F326&amp;G326,#REF!,9,FALSE)))</f>
        <v/>
      </c>
      <c r="L326" s="116" t="str">
        <f t="shared" si="14"/>
        <v/>
      </c>
      <c r="M326" s="118"/>
      <c r="N326" s="117"/>
      <c r="O326" s="73" t="str">
        <f>IF(I326="","",VLOOKUP(I326,設定!$B$5:$C$14,2))</f>
        <v/>
      </c>
      <c r="P326" s="73" t="str">
        <f>IF(M326="○",設定!$C$16,"")</f>
        <v/>
      </c>
      <c r="Q326" s="72">
        <f t="shared" si="13"/>
        <v>0</v>
      </c>
      <c r="R326" s="65" t="str">
        <f t="shared" si="15"/>
        <v/>
      </c>
      <c r="W326" s="71"/>
    </row>
    <row r="327" spans="2:23" ht="14.25" customHeight="1" x14ac:dyDescent="0.2">
      <c r="B327" s="74">
        <v>316</v>
      </c>
      <c r="C327" s="61"/>
      <c r="D327" s="114"/>
      <c r="E327" s="114"/>
      <c r="F327" s="112"/>
      <c r="G327" s="112"/>
      <c r="H327" s="112"/>
      <c r="I327" s="63"/>
      <c r="J327" s="115"/>
      <c r="K327" s="124" t="str">
        <f>IF(C327="","",IF(COUNTIF(#REF!,C327&amp;F327&amp;G327)&gt;1,"要確認！",VLOOKUP(C327&amp;F327&amp;G327,#REF!,9,FALSE)))</f>
        <v/>
      </c>
      <c r="L327" s="116" t="str">
        <f t="shared" si="14"/>
        <v/>
      </c>
      <c r="M327" s="118"/>
      <c r="N327" s="117"/>
      <c r="O327" s="73" t="str">
        <f>IF(I327="","",VLOOKUP(I327,設定!$B$5:$C$14,2))</f>
        <v/>
      </c>
      <c r="P327" s="73" t="str">
        <f>IF(M327="○",設定!$C$16,"")</f>
        <v/>
      </c>
      <c r="Q327" s="72">
        <f t="shared" si="13"/>
        <v>0</v>
      </c>
      <c r="R327" s="65" t="str">
        <f t="shared" si="15"/>
        <v/>
      </c>
      <c r="W327" s="71"/>
    </row>
    <row r="328" spans="2:23" ht="14.25" customHeight="1" x14ac:dyDescent="0.2">
      <c r="B328" s="74">
        <v>317</v>
      </c>
      <c r="C328" s="61"/>
      <c r="D328" s="114"/>
      <c r="E328" s="114"/>
      <c r="F328" s="112"/>
      <c r="G328" s="112"/>
      <c r="H328" s="112"/>
      <c r="I328" s="63"/>
      <c r="J328" s="115"/>
      <c r="K328" s="124" t="str">
        <f>IF(C328="","",IF(COUNTIF(#REF!,C328&amp;F328&amp;G328)&gt;1,"要確認！",VLOOKUP(C328&amp;F328&amp;G328,#REF!,9,FALSE)))</f>
        <v/>
      </c>
      <c r="L328" s="116" t="str">
        <f t="shared" si="14"/>
        <v/>
      </c>
      <c r="M328" s="118"/>
      <c r="N328" s="117"/>
      <c r="O328" s="73" t="str">
        <f>IF(I328="","",VLOOKUP(I328,設定!$B$5:$C$14,2))</f>
        <v/>
      </c>
      <c r="P328" s="73" t="str">
        <f>IF(M328="○",設定!$C$16,"")</f>
        <v/>
      </c>
      <c r="Q328" s="72">
        <f t="shared" si="13"/>
        <v>0</v>
      </c>
      <c r="R328" s="65" t="str">
        <f t="shared" si="15"/>
        <v/>
      </c>
      <c r="W328" s="71"/>
    </row>
    <row r="329" spans="2:23" ht="14.25" customHeight="1" x14ac:dyDescent="0.2">
      <c r="B329" s="74">
        <v>318</v>
      </c>
      <c r="C329" s="61"/>
      <c r="D329" s="114"/>
      <c r="E329" s="114"/>
      <c r="F329" s="112"/>
      <c r="G329" s="112"/>
      <c r="H329" s="112"/>
      <c r="I329" s="63"/>
      <c r="J329" s="115"/>
      <c r="K329" s="124" t="str">
        <f>IF(C329="","",IF(COUNTIF(#REF!,C329&amp;F329&amp;G329)&gt;1,"要確認！",VLOOKUP(C329&amp;F329&amp;G329,#REF!,9,FALSE)))</f>
        <v/>
      </c>
      <c r="L329" s="116" t="str">
        <f t="shared" si="14"/>
        <v/>
      </c>
      <c r="M329" s="118"/>
      <c r="N329" s="117"/>
      <c r="O329" s="73" t="str">
        <f>IF(I329="","",VLOOKUP(I329,設定!$B$5:$C$14,2))</f>
        <v/>
      </c>
      <c r="P329" s="73" t="str">
        <f>IF(M329="○",設定!$C$16,"")</f>
        <v/>
      </c>
      <c r="Q329" s="72">
        <f t="shared" si="13"/>
        <v>0</v>
      </c>
      <c r="R329" s="65" t="str">
        <f t="shared" si="15"/>
        <v/>
      </c>
      <c r="W329" s="71"/>
    </row>
    <row r="330" spans="2:23" ht="14.25" customHeight="1" x14ac:dyDescent="0.2">
      <c r="B330" s="74">
        <v>319</v>
      </c>
      <c r="C330" s="61"/>
      <c r="D330" s="114"/>
      <c r="E330" s="114"/>
      <c r="F330" s="112"/>
      <c r="G330" s="112"/>
      <c r="H330" s="112"/>
      <c r="I330" s="63"/>
      <c r="J330" s="115"/>
      <c r="K330" s="124" t="str">
        <f>IF(C330="","",IF(COUNTIF(#REF!,C330&amp;F330&amp;G330)&gt;1,"要確認！",VLOOKUP(C330&amp;F330&amp;G330,#REF!,9,FALSE)))</f>
        <v/>
      </c>
      <c r="L330" s="116" t="str">
        <f t="shared" si="14"/>
        <v/>
      </c>
      <c r="M330" s="118"/>
      <c r="N330" s="117"/>
      <c r="O330" s="73" t="str">
        <f>IF(I330="","",VLOOKUP(I330,設定!$B$5:$C$14,2))</f>
        <v/>
      </c>
      <c r="P330" s="73" t="str">
        <f>IF(M330="○",設定!$C$16,"")</f>
        <v/>
      </c>
      <c r="Q330" s="72">
        <f t="shared" si="13"/>
        <v>0</v>
      </c>
      <c r="R330" s="65" t="str">
        <f t="shared" si="15"/>
        <v/>
      </c>
      <c r="W330" s="71"/>
    </row>
    <row r="331" spans="2:23" ht="14.25" customHeight="1" x14ac:dyDescent="0.2">
      <c r="B331" s="74">
        <v>320</v>
      </c>
      <c r="C331" s="61"/>
      <c r="D331" s="114"/>
      <c r="E331" s="114"/>
      <c r="F331" s="112"/>
      <c r="G331" s="112"/>
      <c r="H331" s="112"/>
      <c r="I331" s="63"/>
      <c r="J331" s="115"/>
      <c r="K331" s="124" t="str">
        <f>IF(C331="","",IF(COUNTIF(#REF!,C331&amp;F331&amp;G331)&gt;1,"要確認！",VLOOKUP(C331&amp;F331&amp;G331,#REF!,9,FALSE)))</f>
        <v/>
      </c>
      <c r="L331" s="116" t="str">
        <f t="shared" si="14"/>
        <v/>
      </c>
      <c r="M331" s="118"/>
      <c r="N331" s="117"/>
      <c r="O331" s="73" t="str">
        <f>IF(I331="","",VLOOKUP(I331,設定!$B$5:$C$14,2))</f>
        <v/>
      </c>
      <c r="P331" s="73" t="str">
        <f>IF(M331="○",設定!$C$16,"")</f>
        <v/>
      </c>
      <c r="Q331" s="72">
        <f t="shared" si="13"/>
        <v>0</v>
      </c>
      <c r="R331" s="65" t="str">
        <f t="shared" si="15"/>
        <v/>
      </c>
      <c r="W331" s="71"/>
    </row>
    <row r="332" spans="2:23" ht="14.25" customHeight="1" x14ac:dyDescent="0.2">
      <c r="B332" s="74">
        <v>321</v>
      </c>
      <c r="C332" s="61"/>
      <c r="D332" s="114"/>
      <c r="E332" s="114"/>
      <c r="F332" s="112"/>
      <c r="G332" s="112"/>
      <c r="H332" s="112"/>
      <c r="I332" s="63"/>
      <c r="J332" s="115"/>
      <c r="K332" s="124" t="str">
        <f>IF(C332="","",IF(COUNTIF(#REF!,C332&amp;F332&amp;G332)&gt;1,"要確認！",VLOOKUP(C332&amp;F332&amp;G332,#REF!,9,FALSE)))</f>
        <v/>
      </c>
      <c r="L332" s="116" t="str">
        <f t="shared" si="14"/>
        <v/>
      </c>
      <c r="M332" s="118"/>
      <c r="N332" s="117"/>
      <c r="O332" s="73" t="str">
        <f>IF(I332="","",VLOOKUP(I332,設定!$B$5:$C$14,2))</f>
        <v/>
      </c>
      <c r="P332" s="73" t="str">
        <f>IF(M332="○",設定!$C$16,"")</f>
        <v/>
      </c>
      <c r="Q332" s="72">
        <f t="shared" ref="Q332:Q395" si="16">SUM(O332:P332)</f>
        <v>0</v>
      </c>
      <c r="R332" s="65" t="str">
        <f t="shared" si="15"/>
        <v/>
      </c>
      <c r="W332" s="71"/>
    </row>
    <row r="333" spans="2:23" ht="14.25" customHeight="1" x14ac:dyDescent="0.2">
      <c r="B333" s="74">
        <v>322</v>
      </c>
      <c r="C333" s="61"/>
      <c r="D333" s="114"/>
      <c r="E333" s="114"/>
      <c r="F333" s="112"/>
      <c r="G333" s="112"/>
      <c r="H333" s="112"/>
      <c r="I333" s="63"/>
      <c r="J333" s="115"/>
      <c r="K333" s="124" t="str">
        <f>IF(C333="","",IF(COUNTIF(#REF!,C333&amp;F333&amp;G333)&gt;1,"要確認！",VLOOKUP(C333&amp;F333&amp;G333,#REF!,9,FALSE)))</f>
        <v/>
      </c>
      <c r="L333" s="116" t="str">
        <f t="shared" ref="L333:L396" si="17">IFERROR(DATEDIF(DATE(VALUE(LEFT(C333,4)),VALUE(MID(C333,6,2)),VALUE(RIGHT(C333,2))),DATE(VALUE(LEFT($I$7,4)),VALUE(MID($I$7,6,2)),VALUE(RIGHT($I$7,2))),"Y"),"")</f>
        <v/>
      </c>
      <c r="M333" s="118"/>
      <c r="N333" s="117"/>
      <c r="O333" s="73" t="str">
        <f>IF(I333="","",VLOOKUP(I333,設定!$B$5:$C$14,2))</f>
        <v/>
      </c>
      <c r="P333" s="73" t="str">
        <f>IF(M333="○",設定!$C$16,"")</f>
        <v/>
      </c>
      <c r="Q333" s="72">
        <f t="shared" si="16"/>
        <v>0</v>
      </c>
      <c r="R333" s="65" t="str">
        <f t="shared" ref="R333:R396" si="18">IF(C333="","",IF(LEN(C333)=10,IF(OR(VALUE(LEFT($I$7,4))-VALUE(LEFT($C333,4))&gt;15,AND(VALUE(LEFT($I$7,4))-VALUE(LEFT($C333,4))=15,IF(VALUE(MID($I$7,6,2))&gt;3,VALUE(MID($C333,6,2))&lt;4,VALUE(MID($I$7,6,2))&gt;3))),IF(NOT(ISERROR(FIND("少年",I333))),"エラー！少年段位ではありません。",""),IF(ISERROR(FIND("少年",I333)),"エラー！一般段位ではありません。","")),"生年月日はyyyy/mm/dd形式です"))</f>
        <v/>
      </c>
      <c r="W333" s="71"/>
    </row>
    <row r="334" spans="2:23" ht="14.25" customHeight="1" x14ac:dyDescent="0.2">
      <c r="B334" s="74">
        <v>323</v>
      </c>
      <c r="C334" s="61"/>
      <c r="D334" s="114"/>
      <c r="E334" s="114"/>
      <c r="F334" s="112"/>
      <c r="G334" s="112"/>
      <c r="H334" s="112"/>
      <c r="I334" s="63"/>
      <c r="J334" s="115"/>
      <c r="K334" s="124" t="str">
        <f>IF(C334="","",IF(COUNTIF(#REF!,C334&amp;F334&amp;G334)&gt;1,"要確認！",VLOOKUP(C334&amp;F334&amp;G334,#REF!,9,FALSE)))</f>
        <v/>
      </c>
      <c r="L334" s="116" t="str">
        <f t="shared" si="17"/>
        <v/>
      </c>
      <c r="M334" s="118"/>
      <c r="N334" s="117"/>
      <c r="O334" s="73" t="str">
        <f>IF(I334="","",VLOOKUP(I334,設定!$B$5:$C$14,2))</f>
        <v/>
      </c>
      <c r="P334" s="73" t="str">
        <f>IF(M334="○",設定!$C$16,"")</f>
        <v/>
      </c>
      <c r="Q334" s="72">
        <f t="shared" si="16"/>
        <v>0</v>
      </c>
      <c r="R334" s="65" t="str">
        <f t="shared" si="18"/>
        <v/>
      </c>
      <c r="W334" s="71"/>
    </row>
    <row r="335" spans="2:23" ht="14.25" customHeight="1" x14ac:dyDescent="0.2">
      <c r="B335" s="74">
        <v>324</v>
      </c>
      <c r="C335" s="61"/>
      <c r="D335" s="114"/>
      <c r="E335" s="114"/>
      <c r="F335" s="112"/>
      <c r="G335" s="112"/>
      <c r="H335" s="112"/>
      <c r="I335" s="63"/>
      <c r="J335" s="115"/>
      <c r="K335" s="124" t="str">
        <f>IF(C335="","",IF(COUNTIF(#REF!,C335&amp;F335&amp;G335)&gt;1,"要確認！",VLOOKUP(C335&amp;F335&amp;G335,#REF!,9,FALSE)))</f>
        <v/>
      </c>
      <c r="L335" s="116" t="str">
        <f t="shared" si="17"/>
        <v/>
      </c>
      <c r="M335" s="118"/>
      <c r="N335" s="117"/>
      <c r="O335" s="73" t="str">
        <f>IF(I335="","",VLOOKUP(I335,設定!$B$5:$C$14,2))</f>
        <v/>
      </c>
      <c r="P335" s="73" t="str">
        <f>IF(M335="○",設定!$C$16,"")</f>
        <v/>
      </c>
      <c r="Q335" s="72">
        <f t="shared" si="16"/>
        <v>0</v>
      </c>
      <c r="R335" s="65" t="str">
        <f t="shared" si="18"/>
        <v/>
      </c>
      <c r="W335" s="71"/>
    </row>
    <row r="336" spans="2:23" ht="14.25" customHeight="1" x14ac:dyDescent="0.2">
      <c r="B336" s="74">
        <v>325</v>
      </c>
      <c r="C336" s="61"/>
      <c r="D336" s="114"/>
      <c r="E336" s="114"/>
      <c r="F336" s="112"/>
      <c r="G336" s="112"/>
      <c r="H336" s="112"/>
      <c r="I336" s="63"/>
      <c r="J336" s="115"/>
      <c r="K336" s="124" t="str">
        <f>IF(C336="","",IF(COUNTIF(#REF!,C336&amp;F336&amp;G336)&gt;1,"要確認！",VLOOKUP(C336&amp;F336&amp;G336,#REF!,9,FALSE)))</f>
        <v/>
      </c>
      <c r="L336" s="116" t="str">
        <f t="shared" si="17"/>
        <v/>
      </c>
      <c r="M336" s="118"/>
      <c r="N336" s="117"/>
      <c r="O336" s="73" t="str">
        <f>IF(I336="","",VLOOKUP(I336,設定!$B$5:$C$14,2))</f>
        <v/>
      </c>
      <c r="P336" s="73" t="str">
        <f>IF(M336="○",設定!$C$16,"")</f>
        <v/>
      </c>
      <c r="Q336" s="72">
        <f t="shared" si="16"/>
        <v>0</v>
      </c>
      <c r="R336" s="65" t="str">
        <f t="shared" si="18"/>
        <v/>
      </c>
      <c r="W336" s="71"/>
    </row>
    <row r="337" spans="2:23" ht="14.25" customHeight="1" x14ac:dyDescent="0.2">
      <c r="B337" s="74">
        <v>326</v>
      </c>
      <c r="C337" s="61"/>
      <c r="D337" s="114"/>
      <c r="E337" s="114"/>
      <c r="F337" s="112"/>
      <c r="G337" s="112"/>
      <c r="H337" s="112"/>
      <c r="I337" s="63"/>
      <c r="J337" s="115"/>
      <c r="K337" s="124" t="str">
        <f>IF(C337="","",IF(COUNTIF(#REF!,C337&amp;F337&amp;G337)&gt;1,"要確認！",VLOOKUP(C337&amp;F337&amp;G337,#REF!,9,FALSE)))</f>
        <v/>
      </c>
      <c r="L337" s="116" t="str">
        <f t="shared" si="17"/>
        <v/>
      </c>
      <c r="M337" s="118"/>
      <c r="N337" s="117"/>
      <c r="O337" s="73" t="str">
        <f>IF(I337="","",VLOOKUP(I337,設定!$B$5:$C$14,2))</f>
        <v/>
      </c>
      <c r="P337" s="73" t="str">
        <f>IF(M337="○",設定!$C$16,"")</f>
        <v/>
      </c>
      <c r="Q337" s="72">
        <f t="shared" si="16"/>
        <v>0</v>
      </c>
      <c r="R337" s="65" t="str">
        <f t="shared" si="18"/>
        <v/>
      </c>
      <c r="W337" s="71"/>
    </row>
    <row r="338" spans="2:23" ht="14.25" customHeight="1" x14ac:dyDescent="0.2">
      <c r="B338" s="74">
        <v>327</v>
      </c>
      <c r="C338" s="61"/>
      <c r="D338" s="114"/>
      <c r="E338" s="114"/>
      <c r="F338" s="112"/>
      <c r="G338" s="112"/>
      <c r="H338" s="112"/>
      <c r="I338" s="63"/>
      <c r="J338" s="115"/>
      <c r="K338" s="124" t="str">
        <f>IF(C338="","",IF(COUNTIF(#REF!,C338&amp;F338&amp;G338)&gt;1,"要確認！",VLOOKUP(C338&amp;F338&amp;G338,#REF!,9,FALSE)))</f>
        <v/>
      </c>
      <c r="L338" s="116" t="str">
        <f t="shared" si="17"/>
        <v/>
      </c>
      <c r="M338" s="118"/>
      <c r="N338" s="117"/>
      <c r="O338" s="73" t="str">
        <f>IF(I338="","",VLOOKUP(I338,設定!$B$5:$C$14,2))</f>
        <v/>
      </c>
      <c r="P338" s="73" t="str">
        <f>IF(M338="○",設定!$C$16,"")</f>
        <v/>
      </c>
      <c r="Q338" s="72">
        <f t="shared" si="16"/>
        <v>0</v>
      </c>
      <c r="R338" s="65" t="str">
        <f t="shared" si="18"/>
        <v/>
      </c>
      <c r="W338" s="71"/>
    </row>
    <row r="339" spans="2:23" ht="14.25" customHeight="1" x14ac:dyDescent="0.2">
      <c r="B339" s="74">
        <v>328</v>
      </c>
      <c r="C339" s="61"/>
      <c r="D339" s="114"/>
      <c r="E339" s="114"/>
      <c r="F339" s="112"/>
      <c r="G339" s="112"/>
      <c r="H339" s="112"/>
      <c r="I339" s="63"/>
      <c r="J339" s="115"/>
      <c r="K339" s="124" t="str">
        <f>IF(C339="","",IF(COUNTIF(#REF!,C339&amp;F339&amp;G339)&gt;1,"要確認！",VLOOKUP(C339&amp;F339&amp;G339,#REF!,9,FALSE)))</f>
        <v/>
      </c>
      <c r="L339" s="116" t="str">
        <f t="shared" si="17"/>
        <v/>
      </c>
      <c r="M339" s="118"/>
      <c r="N339" s="117"/>
      <c r="O339" s="73" t="str">
        <f>IF(I339="","",VLOOKUP(I339,設定!$B$5:$C$14,2))</f>
        <v/>
      </c>
      <c r="P339" s="73" t="str">
        <f>IF(M339="○",設定!$C$16,"")</f>
        <v/>
      </c>
      <c r="Q339" s="72">
        <f t="shared" si="16"/>
        <v>0</v>
      </c>
      <c r="R339" s="65" t="str">
        <f t="shared" si="18"/>
        <v/>
      </c>
      <c r="W339" s="71"/>
    </row>
    <row r="340" spans="2:23" ht="14.25" customHeight="1" x14ac:dyDescent="0.2">
      <c r="B340" s="74">
        <v>329</v>
      </c>
      <c r="C340" s="61"/>
      <c r="D340" s="114"/>
      <c r="E340" s="114"/>
      <c r="F340" s="112"/>
      <c r="G340" s="112"/>
      <c r="H340" s="112"/>
      <c r="I340" s="63"/>
      <c r="J340" s="115"/>
      <c r="K340" s="124" t="str">
        <f>IF(C340="","",IF(COUNTIF(#REF!,C340&amp;F340&amp;G340)&gt;1,"要確認！",VLOOKUP(C340&amp;F340&amp;G340,#REF!,9,FALSE)))</f>
        <v/>
      </c>
      <c r="L340" s="116" t="str">
        <f t="shared" si="17"/>
        <v/>
      </c>
      <c r="M340" s="118"/>
      <c r="N340" s="117"/>
      <c r="O340" s="73" t="str">
        <f>IF(I340="","",VLOOKUP(I340,設定!$B$5:$C$14,2))</f>
        <v/>
      </c>
      <c r="P340" s="73" t="str">
        <f>IF(M340="○",設定!$C$16,"")</f>
        <v/>
      </c>
      <c r="Q340" s="72">
        <f t="shared" si="16"/>
        <v>0</v>
      </c>
      <c r="R340" s="65" t="str">
        <f t="shared" si="18"/>
        <v/>
      </c>
      <c r="W340" s="71"/>
    </row>
    <row r="341" spans="2:23" ht="14.25" customHeight="1" x14ac:dyDescent="0.2">
      <c r="B341" s="74">
        <v>330</v>
      </c>
      <c r="C341" s="61"/>
      <c r="D341" s="114"/>
      <c r="E341" s="114"/>
      <c r="F341" s="112"/>
      <c r="G341" s="112"/>
      <c r="H341" s="112"/>
      <c r="I341" s="63"/>
      <c r="J341" s="115"/>
      <c r="K341" s="124" t="str">
        <f>IF(C341="","",IF(COUNTIF(#REF!,C341&amp;F341&amp;G341)&gt;1,"要確認！",VLOOKUP(C341&amp;F341&amp;G341,#REF!,9,FALSE)))</f>
        <v/>
      </c>
      <c r="L341" s="116" t="str">
        <f t="shared" si="17"/>
        <v/>
      </c>
      <c r="M341" s="118"/>
      <c r="N341" s="117"/>
      <c r="O341" s="73" t="str">
        <f>IF(I341="","",VLOOKUP(I341,設定!$B$5:$C$14,2))</f>
        <v/>
      </c>
      <c r="P341" s="73" t="str">
        <f>IF(M341="○",設定!$C$16,"")</f>
        <v/>
      </c>
      <c r="Q341" s="72">
        <f t="shared" si="16"/>
        <v>0</v>
      </c>
      <c r="R341" s="65" t="str">
        <f t="shared" si="18"/>
        <v/>
      </c>
      <c r="W341" s="71"/>
    </row>
    <row r="342" spans="2:23" ht="14.25" customHeight="1" x14ac:dyDescent="0.2">
      <c r="B342" s="74">
        <v>331</v>
      </c>
      <c r="C342" s="61"/>
      <c r="D342" s="114"/>
      <c r="E342" s="114"/>
      <c r="F342" s="112"/>
      <c r="G342" s="112"/>
      <c r="H342" s="112"/>
      <c r="I342" s="63"/>
      <c r="J342" s="115"/>
      <c r="K342" s="124" t="str">
        <f>IF(C342="","",IF(COUNTIF(#REF!,C342&amp;F342&amp;G342)&gt;1,"要確認！",VLOOKUP(C342&amp;F342&amp;G342,#REF!,9,FALSE)))</f>
        <v/>
      </c>
      <c r="L342" s="116" t="str">
        <f t="shared" si="17"/>
        <v/>
      </c>
      <c r="M342" s="118"/>
      <c r="N342" s="117"/>
      <c r="O342" s="73" t="str">
        <f>IF(I342="","",VLOOKUP(I342,設定!$B$5:$C$14,2))</f>
        <v/>
      </c>
      <c r="P342" s="73" t="str">
        <f>IF(M342="○",設定!$C$16,"")</f>
        <v/>
      </c>
      <c r="Q342" s="72">
        <f t="shared" si="16"/>
        <v>0</v>
      </c>
      <c r="R342" s="65" t="str">
        <f t="shared" si="18"/>
        <v/>
      </c>
      <c r="W342" s="71"/>
    </row>
    <row r="343" spans="2:23" ht="14.25" customHeight="1" x14ac:dyDescent="0.2">
      <c r="B343" s="74">
        <v>332</v>
      </c>
      <c r="C343" s="61"/>
      <c r="D343" s="114"/>
      <c r="E343" s="114"/>
      <c r="F343" s="112"/>
      <c r="G343" s="112"/>
      <c r="H343" s="112"/>
      <c r="I343" s="63"/>
      <c r="J343" s="115"/>
      <c r="K343" s="124" t="str">
        <f>IF(C343="","",IF(COUNTIF(#REF!,C343&amp;F343&amp;G343)&gt;1,"要確認！",VLOOKUP(C343&amp;F343&amp;G343,#REF!,9,FALSE)))</f>
        <v/>
      </c>
      <c r="L343" s="116" t="str">
        <f t="shared" si="17"/>
        <v/>
      </c>
      <c r="M343" s="118"/>
      <c r="N343" s="117"/>
      <c r="O343" s="73" t="str">
        <f>IF(I343="","",VLOOKUP(I343,設定!$B$5:$C$14,2))</f>
        <v/>
      </c>
      <c r="P343" s="73" t="str">
        <f>IF(M343="○",設定!$C$16,"")</f>
        <v/>
      </c>
      <c r="Q343" s="72">
        <f t="shared" si="16"/>
        <v>0</v>
      </c>
      <c r="R343" s="65" t="str">
        <f t="shared" si="18"/>
        <v/>
      </c>
      <c r="W343" s="71"/>
    </row>
    <row r="344" spans="2:23" ht="14.25" customHeight="1" x14ac:dyDescent="0.2">
      <c r="B344" s="74">
        <v>333</v>
      </c>
      <c r="C344" s="61"/>
      <c r="D344" s="114"/>
      <c r="E344" s="114"/>
      <c r="F344" s="112"/>
      <c r="G344" s="112"/>
      <c r="H344" s="112"/>
      <c r="I344" s="63"/>
      <c r="J344" s="115"/>
      <c r="K344" s="124" t="str">
        <f>IF(C344="","",IF(COUNTIF(#REF!,C344&amp;F344&amp;G344)&gt;1,"要確認！",VLOOKUP(C344&amp;F344&amp;G344,#REF!,9,FALSE)))</f>
        <v/>
      </c>
      <c r="L344" s="116" t="str">
        <f t="shared" si="17"/>
        <v/>
      </c>
      <c r="M344" s="118"/>
      <c r="N344" s="117"/>
      <c r="O344" s="73" t="str">
        <f>IF(I344="","",VLOOKUP(I344,設定!$B$5:$C$14,2))</f>
        <v/>
      </c>
      <c r="P344" s="73" t="str">
        <f>IF(M344="○",設定!$C$16,"")</f>
        <v/>
      </c>
      <c r="Q344" s="72">
        <f t="shared" si="16"/>
        <v>0</v>
      </c>
      <c r="R344" s="65" t="str">
        <f t="shared" si="18"/>
        <v/>
      </c>
      <c r="W344" s="71"/>
    </row>
    <row r="345" spans="2:23" ht="14.25" customHeight="1" x14ac:dyDescent="0.2">
      <c r="B345" s="74">
        <v>334</v>
      </c>
      <c r="C345" s="61"/>
      <c r="D345" s="114"/>
      <c r="E345" s="114"/>
      <c r="F345" s="112"/>
      <c r="G345" s="112"/>
      <c r="H345" s="112"/>
      <c r="I345" s="63"/>
      <c r="J345" s="115"/>
      <c r="K345" s="124" t="str">
        <f>IF(C345="","",IF(COUNTIF(#REF!,C345&amp;F345&amp;G345)&gt;1,"要確認！",VLOOKUP(C345&amp;F345&amp;G345,#REF!,9,FALSE)))</f>
        <v/>
      </c>
      <c r="L345" s="116" t="str">
        <f t="shared" si="17"/>
        <v/>
      </c>
      <c r="M345" s="118"/>
      <c r="N345" s="117"/>
      <c r="O345" s="73" t="str">
        <f>IF(I345="","",VLOOKUP(I345,設定!$B$5:$C$14,2))</f>
        <v/>
      </c>
      <c r="P345" s="73" t="str">
        <f>IF(M345="○",設定!$C$16,"")</f>
        <v/>
      </c>
      <c r="Q345" s="72">
        <f t="shared" si="16"/>
        <v>0</v>
      </c>
      <c r="R345" s="65" t="str">
        <f t="shared" si="18"/>
        <v/>
      </c>
      <c r="W345" s="71"/>
    </row>
    <row r="346" spans="2:23" ht="14.25" customHeight="1" x14ac:dyDescent="0.2">
      <c r="B346" s="74">
        <v>335</v>
      </c>
      <c r="C346" s="61"/>
      <c r="D346" s="114"/>
      <c r="E346" s="114"/>
      <c r="F346" s="112"/>
      <c r="G346" s="112"/>
      <c r="H346" s="112"/>
      <c r="I346" s="63"/>
      <c r="J346" s="115"/>
      <c r="K346" s="124" t="str">
        <f>IF(C346="","",IF(COUNTIF(#REF!,C346&amp;F346&amp;G346)&gt;1,"要確認！",VLOOKUP(C346&amp;F346&amp;G346,#REF!,9,FALSE)))</f>
        <v/>
      </c>
      <c r="L346" s="116" t="str">
        <f t="shared" si="17"/>
        <v/>
      </c>
      <c r="M346" s="118"/>
      <c r="N346" s="117"/>
      <c r="O346" s="73" t="str">
        <f>IF(I346="","",VLOOKUP(I346,設定!$B$5:$C$14,2))</f>
        <v/>
      </c>
      <c r="P346" s="73" t="str">
        <f>IF(M346="○",設定!$C$16,"")</f>
        <v/>
      </c>
      <c r="Q346" s="72">
        <f t="shared" si="16"/>
        <v>0</v>
      </c>
      <c r="R346" s="65" t="str">
        <f t="shared" si="18"/>
        <v/>
      </c>
      <c r="W346" s="71"/>
    </row>
    <row r="347" spans="2:23" ht="14.25" customHeight="1" x14ac:dyDescent="0.2">
      <c r="B347" s="74">
        <v>336</v>
      </c>
      <c r="C347" s="61"/>
      <c r="D347" s="114"/>
      <c r="E347" s="114"/>
      <c r="F347" s="112"/>
      <c r="G347" s="112"/>
      <c r="H347" s="112"/>
      <c r="I347" s="63"/>
      <c r="J347" s="115"/>
      <c r="K347" s="124" t="str">
        <f>IF(C347="","",IF(COUNTIF(#REF!,C347&amp;F347&amp;G347)&gt;1,"要確認！",VLOOKUP(C347&amp;F347&amp;G347,#REF!,9,FALSE)))</f>
        <v/>
      </c>
      <c r="L347" s="116" t="str">
        <f t="shared" si="17"/>
        <v/>
      </c>
      <c r="M347" s="118"/>
      <c r="N347" s="117"/>
      <c r="O347" s="73" t="str">
        <f>IF(I347="","",VLOOKUP(I347,設定!$B$5:$C$14,2))</f>
        <v/>
      </c>
      <c r="P347" s="73" t="str">
        <f>IF(M347="○",設定!$C$16,"")</f>
        <v/>
      </c>
      <c r="Q347" s="72">
        <f t="shared" si="16"/>
        <v>0</v>
      </c>
      <c r="R347" s="65" t="str">
        <f t="shared" si="18"/>
        <v/>
      </c>
      <c r="W347" s="71"/>
    </row>
    <row r="348" spans="2:23" ht="14.25" customHeight="1" x14ac:dyDescent="0.2">
      <c r="B348" s="74">
        <v>337</v>
      </c>
      <c r="C348" s="61"/>
      <c r="D348" s="114"/>
      <c r="E348" s="114"/>
      <c r="F348" s="112"/>
      <c r="G348" s="112"/>
      <c r="H348" s="112"/>
      <c r="I348" s="63"/>
      <c r="J348" s="115"/>
      <c r="K348" s="124" t="str">
        <f>IF(C348="","",IF(COUNTIF(#REF!,C348&amp;F348&amp;G348)&gt;1,"要確認！",VLOOKUP(C348&amp;F348&amp;G348,#REF!,9,FALSE)))</f>
        <v/>
      </c>
      <c r="L348" s="116" t="str">
        <f t="shared" si="17"/>
        <v/>
      </c>
      <c r="M348" s="118"/>
      <c r="N348" s="117"/>
      <c r="O348" s="73" t="str">
        <f>IF(I348="","",VLOOKUP(I348,設定!$B$5:$C$14,2))</f>
        <v/>
      </c>
      <c r="P348" s="73" t="str">
        <f>IF(M348="○",設定!$C$16,"")</f>
        <v/>
      </c>
      <c r="Q348" s="72">
        <f t="shared" si="16"/>
        <v>0</v>
      </c>
      <c r="R348" s="65" t="str">
        <f t="shared" si="18"/>
        <v/>
      </c>
      <c r="W348" s="71"/>
    </row>
    <row r="349" spans="2:23" ht="14.25" customHeight="1" x14ac:dyDescent="0.2">
      <c r="B349" s="74">
        <v>338</v>
      </c>
      <c r="C349" s="61"/>
      <c r="D349" s="114"/>
      <c r="E349" s="114"/>
      <c r="F349" s="112"/>
      <c r="G349" s="112"/>
      <c r="H349" s="112"/>
      <c r="I349" s="63"/>
      <c r="J349" s="115"/>
      <c r="K349" s="124" t="str">
        <f>IF(C349="","",IF(COUNTIF(#REF!,C349&amp;F349&amp;G349)&gt;1,"要確認！",VLOOKUP(C349&amp;F349&amp;G349,#REF!,9,FALSE)))</f>
        <v/>
      </c>
      <c r="L349" s="116" t="str">
        <f t="shared" si="17"/>
        <v/>
      </c>
      <c r="M349" s="118"/>
      <c r="N349" s="117"/>
      <c r="O349" s="73" t="str">
        <f>IF(I349="","",VLOOKUP(I349,設定!$B$5:$C$14,2))</f>
        <v/>
      </c>
      <c r="P349" s="73" t="str">
        <f>IF(M349="○",設定!$C$16,"")</f>
        <v/>
      </c>
      <c r="Q349" s="72">
        <f t="shared" si="16"/>
        <v>0</v>
      </c>
      <c r="R349" s="65" t="str">
        <f t="shared" si="18"/>
        <v/>
      </c>
      <c r="W349" s="71"/>
    </row>
    <row r="350" spans="2:23" ht="14.25" customHeight="1" x14ac:dyDescent="0.2">
      <c r="B350" s="74">
        <v>339</v>
      </c>
      <c r="C350" s="61"/>
      <c r="D350" s="114"/>
      <c r="E350" s="114"/>
      <c r="F350" s="112"/>
      <c r="G350" s="112"/>
      <c r="H350" s="112"/>
      <c r="I350" s="63"/>
      <c r="J350" s="115"/>
      <c r="K350" s="124" t="str">
        <f>IF(C350="","",IF(COUNTIF(#REF!,C350&amp;F350&amp;G350)&gt;1,"要確認！",VLOOKUP(C350&amp;F350&amp;G350,#REF!,9,FALSE)))</f>
        <v/>
      </c>
      <c r="L350" s="116" t="str">
        <f t="shared" si="17"/>
        <v/>
      </c>
      <c r="M350" s="118"/>
      <c r="N350" s="117"/>
      <c r="O350" s="73" t="str">
        <f>IF(I350="","",VLOOKUP(I350,設定!$B$5:$C$14,2))</f>
        <v/>
      </c>
      <c r="P350" s="73" t="str">
        <f>IF(M350="○",設定!$C$16,"")</f>
        <v/>
      </c>
      <c r="Q350" s="72">
        <f t="shared" si="16"/>
        <v>0</v>
      </c>
      <c r="R350" s="65" t="str">
        <f t="shared" si="18"/>
        <v/>
      </c>
      <c r="W350" s="71"/>
    </row>
    <row r="351" spans="2:23" ht="14.25" customHeight="1" x14ac:dyDescent="0.2">
      <c r="B351" s="74">
        <v>340</v>
      </c>
      <c r="C351" s="61"/>
      <c r="D351" s="114"/>
      <c r="E351" s="114"/>
      <c r="F351" s="112"/>
      <c r="G351" s="112"/>
      <c r="H351" s="112"/>
      <c r="I351" s="63"/>
      <c r="J351" s="115"/>
      <c r="K351" s="124" t="str">
        <f>IF(C351="","",IF(COUNTIF(#REF!,C351&amp;F351&amp;G351)&gt;1,"要確認！",VLOOKUP(C351&amp;F351&amp;G351,#REF!,9,FALSE)))</f>
        <v/>
      </c>
      <c r="L351" s="116" t="str">
        <f t="shared" si="17"/>
        <v/>
      </c>
      <c r="M351" s="118"/>
      <c r="N351" s="117"/>
      <c r="O351" s="73" t="str">
        <f>IF(I351="","",VLOOKUP(I351,設定!$B$5:$C$14,2))</f>
        <v/>
      </c>
      <c r="P351" s="73" t="str">
        <f>IF(M351="○",設定!$C$16,"")</f>
        <v/>
      </c>
      <c r="Q351" s="72">
        <f t="shared" si="16"/>
        <v>0</v>
      </c>
      <c r="R351" s="65" t="str">
        <f t="shared" si="18"/>
        <v/>
      </c>
      <c r="W351" s="71"/>
    </row>
    <row r="352" spans="2:23" ht="14.25" customHeight="1" x14ac:dyDescent="0.2">
      <c r="B352" s="74">
        <v>341</v>
      </c>
      <c r="C352" s="61"/>
      <c r="D352" s="114"/>
      <c r="E352" s="114"/>
      <c r="F352" s="112"/>
      <c r="G352" s="112"/>
      <c r="H352" s="112"/>
      <c r="I352" s="63"/>
      <c r="J352" s="115"/>
      <c r="K352" s="124" t="str">
        <f>IF(C352="","",IF(COUNTIF(#REF!,C352&amp;F352&amp;G352)&gt;1,"要確認！",VLOOKUP(C352&amp;F352&amp;G352,#REF!,9,FALSE)))</f>
        <v/>
      </c>
      <c r="L352" s="116" t="str">
        <f t="shared" si="17"/>
        <v/>
      </c>
      <c r="M352" s="118"/>
      <c r="N352" s="117"/>
      <c r="O352" s="73" t="str">
        <f>IF(I352="","",VLOOKUP(I352,設定!$B$5:$C$14,2))</f>
        <v/>
      </c>
      <c r="P352" s="73" t="str">
        <f>IF(M352="○",設定!$C$16,"")</f>
        <v/>
      </c>
      <c r="Q352" s="72">
        <f t="shared" si="16"/>
        <v>0</v>
      </c>
      <c r="R352" s="65" t="str">
        <f t="shared" si="18"/>
        <v/>
      </c>
      <c r="W352" s="71"/>
    </row>
    <row r="353" spans="2:23" ht="14.25" customHeight="1" x14ac:dyDescent="0.2">
      <c r="B353" s="74">
        <v>342</v>
      </c>
      <c r="C353" s="61"/>
      <c r="D353" s="114"/>
      <c r="E353" s="114"/>
      <c r="F353" s="112"/>
      <c r="G353" s="112"/>
      <c r="H353" s="112"/>
      <c r="I353" s="63"/>
      <c r="J353" s="115"/>
      <c r="K353" s="124" t="str">
        <f>IF(C353="","",IF(COUNTIF(#REF!,C353&amp;F353&amp;G353)&gt;1,"要確認！",VLOOKUP(C353&amp;F353&amp;G353,#REF!,9,FALSE)))</f>
        <v/>
      </c>
      <c r="L353" s="116" t="str">
        <f t="shared" si="17"/>
        <v/>
      </c>
      <c r="M353" s="118"/>
      <c r="N353" s="117"/>
      <c r="O353" s="73" t="str">
        <f>IF(I353="","",VLOOKUP(I353,設定!$B$5:$C$14,2))</f>
        <v/>
      </c>
      <c r="P353" s="73" t="str">
        <f>IF(M353="○",設定!$C$16,"")</f>
        <v/>
      </c>
      <c r="Q353" s="72">
        <f t="shared" si="16"/>
        <v>0</v>
      </c>
      <c r="R353" s="65" t="str">
        <f t="shared" si="18"/>
        <v/>
      </c>
      <c r="W353" s="71"/>
    </row>
    <row r="354" spans="2:23" ht="14.25" customHeight="1" x14ac:dyDescent="0.2">
      <c r="B354" s="74">
        <v>343</v>
      </c>
      <c r="C354" s="61"/>
      <c r="D354" s="114"/>
      <c r="E354" s="114"/>
      <c r="F354" s="112"/>
      <c r="G354" s="112"/>
      <c r="H354" s="112"/>
      <c r="I354" s="63"/>
      <c r="J354" s="115"/>
      <c r="K354" s="124" t="str">
        <f>IF(C354="","",IF(COUNTIF(#REF!,C354&amp;F354&amp;G354)&gt;1,"要確認！",VLOOKUP(C354&amp;F354&amp;G354,#REF!,9,FALSE)))</f>
        <v/>
      </c>
      <c r="L354" s="116" t="str">
        <f t="shared" si="17"/>
        <v/>
      </c>
      <c r="M354" s="118"/>
      <c r="N354" s="117"/>
      <c r="O354" s="73" t="str">
        <f>IF(I354="","",VLOOKUP(I354,設定!$B$5:$C$14,2))</f>
        <v/>
      </c>
      <c r="P354" s="73" t="str">
        <f>IF(M354="○",設定!$C$16,"")</f>
        <v/>
      </c>
      <c r="Q354" s="72">
        <f t="shared" si="16"/>
        <v>0</v>
      </c>
      <c r="R354" s="65" t="str">
        <f t="shared" si="18"/>
        <v/>
      </c>
      <c r="W354" s="71"/>
    </row>
    <row r="355" spans="2:23" ht="14.25" customHeight="1" x14ac:dyDescent="0.2">
      <c r="B355" s="74">
        <v>344</v>
      </c>
      <c r="C355" s="61"/>
      <c r="D355" s="114"/>
      <c r="E355" s="114"/>
      <c r="F355" s="112"/>
      <c r="G355" s="112"/>
      <c r="H355" s="112"/>
      <c r="I355" s="63"/>
      <c r="J355" s="115"/>
      <c r="K355" s="124" t="str">
        <f>IF(C355="","",IF(COUNTIF(#REF!,C355&amp;F355&amp;G355)&gt;1,"要確認！",VLOOKUP(C355&amp;F355&amp;G355,#REF!,9,FALSE)))</f>
        <v/>
      </c>
      <c r="L355" s="116" t="str">
        <f t="shared" si="17"/>
        <v/>
      </c>
      <c r="M355" s="118"/>
      <c r="N355" s="117"/>
      <c r="O355" s="73" t="str">
        <f>IF(I355="","",VLOOKUP(I355,設定!$B$5:$C$14,2))</f>
        <v/>
      </c>
      <c r="P355" s="73" t="str">
        <f>IF(M355="○",設定!$C$16,"")</f>
        <v/>
      </c>
      <c r="Q355" s="72">
        <f t="shared" si="16"/>
        <v>0</v>
      </c>
      <c r="R355" s="65" t="str">
        <f t="shared" si="18"/>
        <v/>
      </c>
      <c r="W355" s="71"/>
    </row>
    <row r="356" spans="2:23" ht="14.25" customHeight="1" x14ac:dyDescent="0.2">
      <c r="B356" s="74">
        <v>345</v>
      </c>
      <c r="C356" s="61"/>
      <c r="D356" s="114"/>
      <c r="E356" s="114"/>
      <c r="F356" s="112"/>
      <c r="G356" s="112"/>
      <c r="H356" s="112"/>
      <c r="I356" s="63"/>
      <c r="J356" s="115"/>
      <c r="K356" s="124" t="str">
        <f>IF(C356="","",IF(COUNTIF(#REF!,C356&amp;F356&amp;G356)&gt;1,"要確認！",VLOOKUP(C356&amp;F356&amp;G356,#REF!,9,FALSE)))</f>
        <v/>
      </c>
      <c r="L356" s="116" t="str">
        <f t="shared" si="17"/>
        <v/>
      </c>
      <c r="M356" s="118"/>
      <c r="N356" s="117"/>
      <c r="O356" s="73" t="str">
        <f>IF(I356="","",VLOOKUP(I356,設定!$B$5:$C$14,2))</f>
        <v/>
      </c>
      <c r="P356" s="73" t="str">
        <f>IF(M356="○",設定!$C$16,"")</f>
        <v/>
      </c>
      <c r="Q356" s="72">
        <f t="shared" si="16"/>
        <v>0</v>
      </c>
      <c r="R356" s="65" t="str">
        <f t="shared" si="18"/>
        <v/>
      </c>
      <c r="W356" s="71"/>
    </row>
    <row r="357" spans="2:23" ht="14.25" customHeight="1" x14ac:dyDescent="0.2">
      <c r="B357" s="74">
        <v>346</v>
      </c>
      <c r="C357" s="61"/>
      <c r="D357" s="114"/>
      <c r="E357" s="114"/>
      <c r="F357" s="112"/>
      <c r="G357" s="112"/>
      <c r="H357" s="112"/>
      <c r="I357" s="63"/>
      <c r="J357" s="115"/>
      <c r="K357" s="124" t="str">
        <f>IF(C357="","",IF(COUNTIF(#REF!,C357&amp;F357&amp;G357)&gt;1,"要確認！",VLOOKUP(C357&amp;F357&amp;G357,#REF!,9,FALSE)))</f>
        <v/>
      </c>
      <c r="L357" s="116" t="str">
        <f t="shared" si="17"/>
        <v/>
      </c>
      <c r="M357" s="118"/>
      <c r="N357" s="117"/>
      <c r="O357" s="73" t="str">
        <f>IF(I357="","",VLOOKUP(I357,設定!$B$5:$C$14,2))</f>
        <v/>
      </c>
      <c r="P357" s="73" t="str">
        <f>IF(M357="○",設定!$C$16,"")</f>
        <v/>
      </c>
      <c r="Q357" s="72">
        <f t="shared" si="16"/>
        <v>0</v>
      </c>
      <c r="R357" s="65" t="str">
        <f t="shared" si="18"/>
        <v/>
      </c>
      <c r="W357" s="71"/>
    </row>
    <row r="358" spans="2:23" ht="14.25" customHeight="1" x14ac:dyDescent="0.2">
      <c r="B358" s="74">
        <v>347</v>
      </c>
      <c r="C358" s="61"/>
      <c r="D358" s="114"/>
      <c r="E358" s="114"/>
      <c r="F358" s="112"/>
      <c r="G358" s="112"/>
      <c r="H358" s="112"/>
      <c r="I358" s="63"/>
      <c r="J358" s="115"/>
      <c r="K358" s="124" t="str">
        <f>IF(C358="","",IF(COUNTIF(#REF!,C358&amp;F358&amp;G358)&gt;1,"要確認！",VLOOKUP(C358&amp;F358&amp;G358,#REF!,9,FALSE)))</f>
        <v/>
      </c>
      <c r="L358" s="116" t="str">
        <f t="shared" si="17"/>
        <v/>
      </c>
      <c r="M358" s="118"/>
      <c r="N358" s="117"/>
      <c r="O358" s="73" t="str">
        <f>IF(I358="","",VLOOKUP(I358,設定!$B$5:$C$14,2))</f>
        <v/>
      </c>
      <c r="P358" s="73" t="str">
        <f>IF(M358="○",設定!$C$16,"")</f>
        <v/>
      </c>
      <c r="Q358" s="72">
        <f t="shared" si="16"/>
        <v>0</v>
      </c>
      <c r="R358" s="65" t="str">
        <f t="shared" si="18"/>
        <v/>
      </c>
      <c r="W358" s="71"/>
    </row>
    <row r="359" spans="2:23" ht="14.25" customHeight="1" x14ac:dyDescent="0.2">
      <c r="B359" s="74">
        <v>348</v>
      </c>
      <c r="C359" s="61"/>
      <c r="D359" s="114"/>
      <c r="E359" s="114"/>
      <c r="F359" s="112"/>
      <c r="G359" s="112"/>
      <c r="H359" s="112"/>
      <c r="I359" s="63"/>
      <c r="J359" s="115"/>
      <c r="K359" s="124" t="str">
        <f>IF(C359="","",IF(COUNTIF(#REF!,C359&amp;F359&amp;G359)&gt;1,"要確認！",VLOOKUP(C359&amp;F359&amp;G359,#REF!,9,FALSE)))</f>
        <v/>
      </c>
      <c r="L359" s="116" t="str">
        <f t="shared" si="17"/>
        <v/>
      </c>
      <c r="M359" s="118"/>
      <c r="N359" s="117"/>
      <c r="O359" s="73" t="str">
        <f>IF(I359="","",VLOOKUP(I359,設定!$B$5:$C$14,2))</f>
        <v/>
      </c>
      <c r="P359" s="73" t="str">
        <f>IF(M359="○",設定!$C$16,"")</f>
        <v/>
      </c>
      <c r="Q359" s="72">
        <f t="shared" si="16"/>
        <v>0</v>
      </c>
      <c r="R359" s="65" t="str">
        <f t="shared" si="18"/>
        <v/>
      </c>
      <c r="W359" s="71"/>
    </row>
    <row r="360" spans="2:23" ht="14.25" customHeight="1" x14ac:dyDescent="0.2">
      <c r="B360" s="74">
        <v>349</v>
      </c>
      <c r="C360" s="61"/>
      <c r="D360" s="114"/>
      <c r="E360" s="114"/>
      <c r="F360" s="112"/>
      <c r="G360" s="112"/>
      <c r="H360" s="112"/>
      <c r="I360" s="63"/>
      <c r="J360" s="115"/>
      <c r="K360" s="124" t="str">
        <f>IF(C360="","",IF(COUNTIF(#REF!,C360&amp;F360&amp;G360)&gt;1,"要確認！",VLOOKUP(C360&amp;F360&amp;G360,#REF!,9,FALSE)))</f>
        <v/>
      </c>
      <c r="L360" s="116" t="str">
        <f t="shared" si="17"/>
        <v/>
      </c>
      <c r="M360" s="118"/>
      <c r="N360" s="117"/>
      <c r="O360" s="73" t="str">
        <f>IF(I360="","",VLOOKUP(I360,設定!$B$5:$C$14,2))</f>
        <v/>
      </c>
      <c r="P360" s="73" t="str">
        <f>IF(M360="○",設定!$C$16,"")</f>
        <v/>
      </c>
      <c r="Q360" s="72">
        <f t="shared" si="16"/>
        <v>0</v>
      </c>
      <c r="R360" s="65" t="str">
        <f t="shared" si="18"/>
        <v/>
      </c>
      <c r="W360" s="71"/>
    </row>
    <row r="361" spans="2:23" ht="14.25" customHeight="1" x14ac:dyDescent="0.2">
      <c r="B361" s="74">
        <v>350</v>
      </c>
      <c r="C361" s="61"/>
      <c r="D361" s="114"/>
      <c r="E361" s="114"/>
      <c r="F361" s="112"/>
      <c r="G361" s="112"/>
      <c r="H361" s="112"/>
      <c r="I361" s="63"/>
      <c r="J361" s="115"/>
      <c r="K361" s="124" t="str">
        <f>IF(C361="","",IF(COUNTIF(#REF!,C361&amp;F361&amp;G361)&gt;1,"要確認！",VLOOKUP(C361&amp;F361&amp;G361,#REF!,9,FALSE)))</f>
        <v/>
      </c>
      <c r="L361" s="116" t="str">
        <f t="shared" si="17"/>
        <v/>
      </c>
      <c r="M361" s="118"/>
      <c r="N361" s="117"/>
      <c r="O361" s="73" t="str">
        <f>IF(I361="","",VLOOKUP(I361,設定!$B$5:$C$14,2))</f>
        <v/>
      </c>
      <c r="P361" s="73" t="str">
        <f>IF(M361="○",設定!$C$16,"")</f>
        <v/>
      </c>
      <c r="Q361" s="72">
        <f t="shared" si="16"/>
        <v>0</v>
      </c>
      <c r="R361" s="65" t="str">
        <f t="shared" si="18"/>
        <v/>
      </c>
      <c r="W361" s="71"/>
    </row>
    <row r="362" spans="2:23" ht="14.25" customHeight="1" x14ac:dyDescent="0.2">
      <c r="B362" s="74">
        <v>351</v>
      </c>
      <c r="C362" s="61"/>
      <c r="D362" s="114"/>
      <c r="E362" s="114"/>
      <c r="F362" s="112"/>
      <c r="G362" s="112"/>
      <c r="H362" s="112"/>
      <c r="I362" s="63"/>
      <c r="J362" s="115"/>
      <c r="K362" s="124" t="str">
        <f>IF(C362="","",IF(COUNTIF(#REF!,C362&amp;F362&amp;G362)&gt;1,"要確認！",VLOOKUP(C362&amp;F362&amp;G362,#REF!,9,FALSE)))</f>
        <v/>
      </c>
      <c r="L362" s="116" t="str">
        <f t="shared" si="17"/>
        <v/>
      </c>
      <c r="M362" s="118"/>
      <c r="N362" s="117"/>
      <c r="O362" s="73" t="str">
        <f>IF(I362="","",VLOOKUP(I362,設定!$B$5:$C$14,2))</f>
        <v/>
      </c>
      <c r="P362" s="73" t="str">
        <f>IF(M362="○",設定!$C$16,"")</f>
        <v/>
      </c>
      <c r="Q362" s="72">
        <f t="shared" si="16"/>
        <v>0</v>
      </c>
      <c r="R362" s="65" t="str">
        <f t="shared" si="18"/>
        <v/>
      </c>
      <c r="W362" s="71"/>
    </row>
    <row r="363" spans="2:23" ht="14.25" customHeight="1" x14ac:dyDescent="0.2">
      <c r="B363" s="74">
        <v>352</v>
      </c>
      <c r="C363" s="61"/>
      <c r="D363" s="114"/>
      <c r="E363" s="114"/>
      <c r="F363" s="112"/>
      <c r="G363" s="112"/>
      <c r="H363" s="112"/>
      <c r="I363" s="63"/>
      <c r="J363" s="115"/>
      <c r="K363" s="124" t="str">
        <f>IF(C363="","",IF(COUNTIF(#REF!,C363&amp;F363&amp;G363)&gt;1,"要確認！",VLOOKUP(C363&amp;F363&amp;G363,#REF!,9,FALSE)))</f>
        <v/>
      </c>
      <c r="L363" s="116" t="str">
        <f t="shared" si="17"/>
        <v/>
      </c>
      <c r="M363" s="118"/>
      <c r="N363" s="117"/>
      <c r="O363" s="73" t="str">
        <f>IF(I363="","",VLOOKUP(I363,設定!$B$5:$C$14,2))</f>
        <v/>
      </c>
      <c r="P363" s="73" t="str">
        <f>IF(M363="○",設定!$C$16,"")</f>
        <v/>
      </c>
      <c r="Q363" s="72">
        <f t="shared" si="16"/>
        <v>0</v>
      </c>
      <c r="R363" s="65" t="str">
        <f t="shared" si="18"/>
        <v/>
      </c>
      <c r="W363" s="71"/>
    </row>
    <row r="364" spans="2:23" ht="14.25" customHeight="1" x14ac:dyDescent="0.2">
      <c r="B364" s="74">
        <v>353</v>
      </c>
      <c r="C364" s="61"/>
      <c r="D364" s="114"/>
      <c r="E364" s="114"/>
      <c r="F364" s="112"/>
      <c r="G364" s="112"/>
      <c r="H364" s="112"/>
      <c r="I364" s="63"/>
      <c r="J364" s="115"/>
      <c r="K364" s="124" t="str">
        <f>IF(C364="","",IF(COUNTIF(#REF!,C364&amp;F364&amp;G364)&gt;1,"要確認！",VLOOKUP(C364&amp;F364&amp;G364,#REF!,9,FALSE)))</f>
        <v/>
      </c>
      <c r="L364" s="116" t="str">
        <f t="shared" si="17"/>
        <v/>
      </c>
      <c r="M364" s="118"/>
      <c r="N364" s="117"/>
      <c r="O364" s="73" t="str">
        <f>IF(I364="","",VLOOKUP(I364,設定!$B$5:$C$14,2))</f>
        <v/>
      </c>
      <c r="P364" s="73" t="str">
        <f>IF(M364="○",設定!$C$16,"")</f>
        <v/>
      </c>
      <c r="Q364" s="72">
        <f t="shared" si="16"/>
        <v>0</v>
      </c>
      <c r="R364" s="65" t="str">
        <f t="shared" si="18"/>
        <v/>
      </c>
      <c r="W364" s="71"/>
    </row>
    <row r="365" spans="2:23" ht="14.25" customHeight="1" x14ac:dyDescent="0.2">
      <c r="B365" s="74">
        <v>354</v>
      </c>
      <c r="C365" s="61"/>
      <c r="D365" s="114"/>
      <c r="E365" s="114"/>
      <c r="F365" s="112"/>
      <c r="G365" s="112"/>
      <c r="H365" s="112"/>
      <c r="I365" s="63"/>
      <c r="J365" s="115"/>
      <c r="K365" s="124" t="str">
        <f>IF(C365="","",IF(COUNTIF(#REF!,C365&amp;F365&amp;G365)&gt;1,"要確認！",VLOOKUP(C365&amp;F365&amp;G365,#REF!,9,FALSE)))</f>
        <v/>
      </c>
      <c r="L365" s="116" t="str">
        <f t="shared" si="17"/>
        <v/>
      </c>
      <c r="M365" s="118"/>
      <c r="N365" s="117"/>
      <c r="O365" s="73" t="str">
        <f>IF(I365="","",VLOOKUP(I365,設定!$B$5:$C$14,2))</f>
        <v/>
      </c>
      <c r="P365" s="73" t="str">
        <f>IF(M365="○",設定!$C$16,"")</f>
        <v/>
      </c>
      <c r="Q365" s="72">
        <f t="shared" si="16"/>
        <v>0</v>
      </c>
      <c r="R365" s="65" t="str">
        <f t="shared" si="18"/>
        <v/>
      </c>
      <c r="W365" s="71"/>
    </row>
    <row r="366" spans="2:23" ht="14.25" customHeight="1" x14ac:dyDescent="0.2">
      <c r="B366" s="74">
        <v>355</v>
      </c>
      <c r="C366" s="61"/>
      <c r="D366" s="114"/>
      <c r="E366" s="114"/>
      <c r="F366" s="112"/>
      <c r="G366" s="112"/>
      <c r="H366" s="112"/>
      <c r="I366" s="63"/>
      <c r="J366" s="115"/>
      <c r="K366" s="124" t="str">
        <f>IF(C366="","",IF(COUNTIF(#REF!,C366&amp;F366&amp;G366)&gt;1,"要確認！",VLOOKUP(C366&amp;F366&amp;G366,#REF!,9,FALSE)))</f>
        <v/>
      </c>
      <c r="L366" s="116" t="str">
        <f t="shared" si="17"/>
        <v/>
      </c>
      <c r="M366" s="118"/>
      <c r="N366" s="117"/>
      <c r="O366" s="73" t="str">
        <f>IF(I366="","",VLOOKUP(I366,設定!$B$5:$C$14,2))</f>
        <v/>
      </c>
      <c r="P366" s="73" t="str">
        <f>IF(M366="○",設定!$C$16,"")</f>
        <v/>
      </c>
      <c r="Q366" s="72">
        <f t="shared" si="16"/>
        <v>0</v>
      </c>
      <c r="R366" s="65" t="str">
        <f t="shared" si="18"/>
        <v/>
      </c>
      <c r="W366" s="71"/>
    </row>
    <row r="367" spans="2:23" ht="14.25" customHeight="1" x14ac:dyDescent="0.2">
      <c r="B367" s="74">
        <v>356</v>
      </c>
      <c r="C367" s="61"/>
      <c r="D367" s="114"/>
      <c r="E367" s="114"/>
      <c r="F367" s="112"/>
      <c r="G367" s="112"/>
      <c r="H367" s="112"/>
      <c r="I367" s="63"/>
      <c r="J367" s="115"/>
      <c r="K367" s="124" t="str">
        <f>IF(C367="","",IF(COUNTIF(#REF!,C367&amp;F367&amp;G367)&gt;1,"要確認！",VLOOKUP(C367&amp;F367&amp;G367,#REF!,9,FALSE)))</f>
        <v/>
      </c>
      <c r="L367" s="116" t="str">
        <f t="shared" si="17"/>
        <v/>
      </c>
      <c r="M367" s="118"/>
      <c r="N367" s="117"/>
      <c r="O367" s="73" t="str">
        <f>IF(I367="","",VLOOKUP(I367,設定!$B$5:$C$14,2))</f>
        <v/>
      </c>
      <c r="P367" s="73" t="str">
        <f>IF(M367="○",設定!$C$16,"")</f>
        <v/>
      </c>
      <c r="Q367" s="72">
        <f t="shared" si="16"/>
        <v>0</v>
      </c>
      <c r="R367" s="65" t="str">
        <f t="shared" si="18"/>
        <v/>
      </c>
      <c r="W367" s="71"/>
    </row>
    <row r="368" spans="2:23" ht="14.25" customHeight="1" x14ac:dyDescent="0.2">
      <c r="B368" s="74">
        <v>357</v>
      </c>
      <c r="C368" s="61"/>
      <c r="D368" s="114"/>
      <c r="E368" s="114"/>
      <c r="F368" s="112"/>
      <c r="G368" s="112"/>
      <c r="H368" s="112"/>
      <c r="I368" s="63"/>
      <c r="J368" s="115"/>
      <c r="K368" s="124" t="str">
        <f>IF(C368="","",IF(COUNTIF(#REF!,C368&amp;F368&amp;G368)&gt;1,"要確認！",VLOOKUP(C368&amp;F368&amp;G368,#REF!,9,FALSE)))</f>
        <v/>
      </c>
      <c r="L368" s="116" t="str">
        <f t="shared" si="17"/>
        <v/>
      </c>
      <c r="M368" s="118"/>
      <c r="N368" s="117"/>
      <c r="O368" s="73" t="str">
        <f>IF(I368="","",VLOOKUP(I368,設定!$B$5:$C$14,2))</f>
        <v/>
      </c>
      <c r="P368" s="73" t="str">
        <f>IF(M368="○",設定!$C$16,"")</f>
        <v/>
      </c>
      <c r="Q368" s="72">
        <f t="shared" si="16"/>
        <v>0</v>
      </c>
      <c r="R368" s="65" t="str">
        <f t="shared" si="18"/>
        <v/>
      </c>
      <c r="W368" s="71"/>
    </row>
    <row r="369" spans="2:23" ht="14.25" customHeight="1" x14ac:dyDescent="0.2">
      <c r="B369" s="74">
        <v>358</v>
      </c>
      <c r="C369" s="61"/>
      <c r="D369" s="114"/>
      <c r="E369" s="114"/>
      <c r="F369" s="112"/>
      <c r="G369" s="112"/>
      <c r="H369" s="112"/>
      <c r="I369" s="63"/>
      <c r="J369" s="115"/>
      <c r="K369" s="124" t="str">
        <f>IF(C369="","",IF(COUNTIF(#REF!,C369&amp;F369&amp;G369)&gt;1,"要確認！",VLOOKUP(C369&amp;F369&amp;G369,#REF!,9,FALSE)))</f>
        <v/>
      </c>
      <c r="L369" s="116" t="str">
        <f t="shared" si="17"/>
        <v/>
      </c>
      <c r="M369" s="118"/>
      <c r="N369" s="117"/>
      <c r="O369" s="73" t="str">
        <f>IF(I369="","",VLOOKUP(I369,設定!$B$5:$C$14,2))</f>
        <v/>
      </c>
      <c r="P369" s="73" t="str">
        <f>IF(M369="○",設定!$C$16,"")</f>
        <v/>
      </c>
      <c r="Q369" s="72">
        <f t="shared" si="16"/>
        <v>0</v>
      </c>
      <c r="R369" s="65" t="str">
        <f t="shared" si="18"/>
        <v/>
      </c>
      <c r="W369" s="71"/>
    </row>
    <row r="370" spans="2:23" ht="14.25" customHeight="1" x14ac:dyDescent="0.2">
      <c r="B370" s="74">
        <v>359</v>
      </c>
      <c r="C370" s="61"/>
      <c r="D370" s="114"/>
      <c r="E370" s="114"/>
      <c r="F370" s="112"/>
      <c r="G370" s="112"/>
      <c r="H370" s="112"/>
      <c r="I370" s="63"/>
      <c r="J370" s="115"/>
      <c r="K370" s="124" t="str">
        <f>IF(C370="","",IF(COUNTIF(#REF!,C370&amp;F370&amp;G370)&gt;1,"要確認！",VLOOKUP(C370&amp;F370&amp;G370,#REF!,9,FALSE)))</f>
        <v/>
      </c>
      <c r="L370" s="116" t="str">
        <f t="shared" si="17"/>
        <v/>
      </c>
      <c r="M370" s="118"/>
      <c r="N370" s="117"/>
      <c r="O370" s="73" t="str">
        <f>IF(I370="","",VLOOKUP(I370,設定!$B$5:$C$14,2))</f>
        <v/>
      </c>
      <c r="P370" s="73" t="str">
        <f>IF(M370="○",設定!$C$16,"")</f>
        <v/>
      </c>
      <c r="Q370" s="72">
        <f t="shared" si="16"/>
        <v>0</v>
      </c>
      <c r="R370" s="65" t="str">
        <f t="shared" si="18"/>
        <v/>
      </c>
      <c r="W370" s="71"/>
    </row>
    <row r="371" spans="2:23" ht="14.25" customHeight="1" x14ac:dyDescent="0.2">
      <c r="B371" s="74">
        <v>360</v>
      </c>
      <c r="C371" s="61"/>
      <c r="D371" s="114"/>
      <c r="E371" s="114"/>
      <c r="F371" s="112"/>
      <c r="G371" s="112"/>
      <c r="H371" s="112"/>
      <c r="I371" s="63"/>
      <c r="J371" s="115"/>
      <c r="K371" s="124" t="str">
        <f>IF(C371="","",IF(COUNTIF(#REF!,C371&amp;F371&amp;G371)&gt;1,"要確認！",VLOOKUP(C371&amp;F371&amp;G371,#REF!,9,FALSE)))</f>
        <v/>
      </c>
      <c r="L371" s="116" t="str">
        <f t="shared" si="17"/>
        <v/>
      </c>
      <c r="M371" s="118"/>
      <c r="N371" s="117"/>
      <c r="O371" s="73" t="str">
        <f>IF(I371="","",VLOOKUP(I371,設定!$B$5:$C$14,2))</f>
        <v/>
      </c>
      <c r="P371" s="73" t="str">
        <f>IF(M371="○",設定!$C$16,"")</f>
        <v/>
      </c>
      <c r="Q371" s="72">
        <f t="shared" si="16"/>
        <v>0</v>
      </c>
      <c r="R371" s="65" t="str">
        <f t="shared" si="18"/>
        <v/>
      </c>
      <c r="W371" s="71"/>
    </row>
    <row r="372" spans="2:23" ht="14.25" customHeight="1" x14ac:dyDescent="0.2">
      <c r="B372" s="74">
        <v>361</v>
      </c>
      <c r="C372" s="61"/>
      <c r="D372" s="114"/>
      <c r="E372" s="114"/>
      <c r="F372" s="112"/>
      <c r="G372" s="112"/>
      <c r="H372" s="112"/>
      <c r="I372" s="63"/>
      <c r="J372" s="115"/>
      <c r="K372" s="124" t="str">
        <f>IF(C372="","",IF(COUNTIF(#REF!,C372&amp;F372&amp;G372)&gt;1,"要確認！",VLOOKUP(C372&amp;F372&amp;G372,#REF!,9,FALSE)))</f>
        <v/>
      </c>
      <c r="L372" s="116" t="str">
        <f t="shared" si="17"/>
        <v/>
      </c>
      <c r="M372" s="118"/>
      <c r="N372" s="117"/>
      <c r="O372" s="73" t="str">
        <f>IF(I372="","",VLOOKUP(I372,設定!$B$5:$C$14,2))</f>
        <v/>
      </c>
      <c r="P372" s="73" t="str">
        <f>IF(M372="○",設定!$C$16,"")</f>
        <v/>
      </c>
      <c r="Q372" s="72">
        <f t="shared" si="16"/>
        <v>0</v>
      </c>
      <c r="R372" s="65" t="str">
        <f t="shared" si="18"/>
        <v/>
      </c>
      <c r="W372" s="71"/>
    </row>
    <row r="373" spans="2:23" ht="14.25" customHeight="1" x14ac:dyDescent="0.2">
      <c r="B373" s="74">
        <v>362</v>
      </c>
      <c r="C373" s="61"/>
      <c r="D373" s="114"/>
      <c r="E373" s="114"/>
      <c r="F373" s="112"/>
      <c r="G373" s="112"/>
      <c r="H373" s="112"/>
      <c r="I373" s="63"/>
      <c r="J373" s="115"/>
      <c r="K373" s="124" t="str">
        <f>IF(C373="","",IF(COUNTIF(#REF!,C373&amp;F373&amp;G373)&gt;1,"要確認！",VLOOKUP(C373&amp;F373&amp;G373,#REF!,9,FALSE)))</f>
        <v/>
      </c>
      <c r="L373" s="116" t="str">
        <f t="shared" si="17"/>
        <v/>
      </c>
      <c r="M373" s="118"/>
      <c r="N373" s="117"/>
      <c r="O373" s="73" t="str">
        <f>IF(I373="","",VLOOKUP(I373,設定!$B$5:$C$14,2))</f>
        <v/>
      </c>
      <c r="P373" s="73" t="str">
        <f>IF(M373="○",設定!$C$16,"")</f>
        <v/>
      </c>
      <c r="Q373" s="72">
        <f t="shared" si="16"/>
        <v>0</v>
      </c>
      <c r="R373" s="65" t="str">
        <f t="shared" si="18"/>
        <v/>
      </c>
      <c r="W373" s="71"/>
    </row>
    <row r="374" spans="2:23" ht="14.25" customHeight="1" x14ac:dyDescent="0.2">
      <c r="B374" s="74">
        <v>363</v>
      </c>
      <c r="C374" s="61"/>
      <c r="D374" s="114"/>
      <c r="E374" s="114"/>
      <c r="F374" s="112"/>
      <c r="G374" s="112"/>
      <c r="H374" s="112"/>
      <c r="I374" s="63"/>
      <c r="J374" s="115"/>
      <c r="K374" s="124" t="str">
        <f>IF(C374="","",IF(COUNTIF(#REF!,C374&amp;F374&amp;G374)&gt;1,"要確認！",VLOOKUP(C374&amp;F374&amp;G374,#REF!,9,FALSE)))</f>
        <v/>
      </c>
      <c r="L374" s="116" t="str">
        <f t="shared" si="17"/>
        <v/>
      </c>
      <c r="M374" s="118"/>
      <c r="N374" s="117"/>
      <c r="O374" s="73" t="str">
        <f>IF(I374="","",VLOOKUP(I374,設定!$B$5:$C$14,2))</f>
        <v/>
      </c>
      <c r="P374" s="73" t="str">
        <f>IF(M374="○",設定!$C$16,"")</f>
        <v/>
      </c>
      <c r="Q374" s="72">
        <f t="shared" si="16"/>
        <v>0</v>
      </c>
      <c r="R374" s="65" t="str">
        <f t="shared" si="18"/>
        <v/>
      </c>
      <c r="W374" s="71"/>
    </row>
    <row r="375" spans="2:23" ht="14.25" customHeight="1" x14ac:dyDescent="0.2">
      <c r="B375" s="74">
        <v>364</v>
      </c>
      <c r="C375" s="61"/>
      <c r="D375" s="114"/>
      <c r="E375" s="114"/>
      <c r="F375" s="112"/>
      <c r="G375" s="112"/>
      <c r="H375" s="112"/>
      <c r="I375" s="63"/>
      <c r="J375" s="115"/>
      <c r="K375" s="124" t="str">
        <f>IF(C375="","",IF(COUNTIF(#REF!,C375&amp;F375&amp;G375)&gt;1,"要確認！",VLOOKUP(C375&amp;F375&amp;G375,#REF!,9,FALSE)))</f>
        <v/>
      </c>
      <c r="L375" s="116" t="str">
        <f t="shared" si="17"/>
        <v/>
      </c>
      <c r="M375" s="118"/>
      <c r="N375" s="117"/>
      <c r="O375" s="73" t="str">
        <f>IF(I375="","",VLOOKUP(I375,設定!$B$5:$C$14,2))</f>
        <v/>
      </c>
      <c r="P375" s="73" t="str">
        <f>IF(M375="○",設定!$C$16,"")</f>
        <v/>
      </c>
      <c r="Q375" s="72">
        <f t="shared" si="16"/>
        <v>0</v>
      </c>
      <c r="R375" s="65" t="str">
        <f t="shared" si="18"/>
        <v/>
      </c>
      <c r="W375" s="71"/>
    </row>
    <row r="376" spans="2:23" ht="14.25" customHeight="1" x14ac:dyDescent="0.2">
      <c r="B376" s="74">
        <v>365</v>
      </c>
      <c r="C376" s="61"/>
      <c r="D376" s="114"/>
      <c r="E376" s="114"/>
      <c r="F376" s="112"/>
      <c r="G376" s="112"/>
      <c r="H376" s="112"/>
      <c r="I376" s="63"/>
      <c r="J376" s="115"/>
      <c r="K376" s="124" t="str">
        <f>IF(C376="","",IF(COUNTIF(#REF!,C376&amp;F376&amp;G376)&gt;1,"要確認！",VLOOKUP(C376&amp;F376&amp;G376,#REF!,9,FALSE)))</f>
        <v/>
      </c>
      <c r="L376" s="116" t="str">
        <f t="shared" si="17"/>
        <v/>
      </c>
      <c r="M376" s="118"/>
      <c r="N376" s="117"/>
      <c r="O376" s="73" t="str">
        <f>IF(I376="","",VLOOKUP(I376,設定!$B$5:$C$14,2))</f>
        <v/>
      </c>
      <c r="P376" s="73" t="str">
        <f>IF(M376="○",設定!$C$16,"")</f>
        <v/>
      </c>
      <c r="Q376" s="72">
        <f t="shared" si="16"/>
        <v>0</v>
      </c>
      <c r="R376" s="65" t="str">
        <f t="shared" si="18"/>
        <v/>
      </c>
      <c r="W376" s="71"/>
    </row>
    <row r="377" spans="2:23" ht="14.25" customHeight="1" x14ac:dyDescent="0.2">
      <c r="B377" s="74">
        <v>366</v>
      </c>
      <c r="C377" s="61"/>
      <c r="D377" s="114"/>
      <c r="E377" s="114"/>
      <c r="F377" s="112"/>
      <c r="G377" s="112"/>
      <c r="H377" s="112"/>
      <c r="I377" s="63"/>
      <c r="J377" s="115"/>
      <c r="K377" s="124" t="str">
        <f>IF(C377="","",IF(COUNTIF(#REF!,C377&amp;F377&amp;G377)&gt;1,"要確認！",VLOOKUP(C377&amp;F377&amp;G377,#REF!,9,FALSE)))</f>
        <v/>
      </c>
      <c r="L377" s="116" t="str">
        <f t="shared" si="17"/>
        <v/>
      </c>
      <c r="M377" s="118"/>
      <c r="N377" s="117"/>
      <c r="O377" s="73" t="str">
        <f>IF(I377="","",VLOOKUP(I377,設定!$B$5:$C$14,2))</f>
        <v/>
      </c>
      <c r="P377" s="73" t="str">
        <f>IF(M377="○",設定!$C$16,"")</f>
        <v/>
      </c>
      <c r="Q377" s="72">
        <f t="shared" si="16"/>
        <v>0</v>
      </c>
      <c r="R377" s="65" t="str">
        <f t="shared" si="18"/>
        <v/>
      </c>
      <c r="W377" s="71"/>
    </row>
    <row r="378" spans="2:23" ht="14.25" customHeight="1" x14ac:dyDescent="0.2">
      <c r="B378" s="74">
        <v>367</v>
      </c>
      <c r="C378" s="61"/>
      <c r="D378" s="114"/>
      <c r="E378" s="114"/>
      <c r="F378" s="112"/>
      <c r="G378" s="112"/>
      <c r="H378" s="112"/>
      <c r="I378" s="63"/>
      <c r="J378" s="115"/>
      <c r="K378" s="124" t="str">
        <f>IF(C378="","",IF(COUNTIF(#REF!,C378&amp;F378&amp;G378)&gt;1,"要確認！",VLOOKUP(C378&amp;F378&amp;G378,#REF!,9,FALSE)))</f>
        <v/>
      </c>
      <c r="L378" s="116" t="str">
        <f t="shared" si="17"/>
        <v/>
      </c>
      <c r="M378" s="118"/>
      <c r="N378" s="117"/>
      <c r="O378" s="73" t="str">
        <f>IF(I378="","",VLOOKUP(I378,設定!$B$5:$C$14,2))</f>
        <v/>
      </c>
      <c r="P378" s="73" t="str">
        <f>IF(M378="○",設定!$C$16,"")</f>
        <v/>
      </c>
      <c r="Q378" s="72">
        <f t="shared" si="16"/>
        <v>0</v>
      </c>
      <c r="R378" s="65" t="str">
        <f t="shared" si="18"/>
        <v/>
      </c>
      <c r="W378" s="71"/>
    </row>
    <row r="379" spans="2:23" ht="14.25" customHeight="1" x14ac:dyDescent="0.2">
      <c r="B379" s="74">
        <v>368</v>
      </c>
      <c r="C379" s="61"/>
      <c r="D379" s="114"/>
      <c r="E379" s="114"/>
      <c r="F379" s="112"/>
      <c r="G379" s="112"/>
      <c r="H379" s="112"/>
      <c r="I379" s="63"/>
      <c r="J379" s="115"/>
      <c r="K379" s="124" t="str">
        <f>IF(C379="","",IF(COUNTIF(#REF!,C379&amp;F379&amp;G379)&gt;1,"要確認！",VLOOKUP(C379&amp;F379&amp;G379,#REF!,9,FALSE)))</f>
        <v/>
      </c>
      <c r="L379" s="116" t="str">
        <f t="shared" si="17"/>
        <v/>
      </c>
      <c r="M379" s="118"/>
      <c r="N379" s="117"/>
      <c r="O379" s="73" t="str">
        <f>IF(I379="","",VLOOKUP(I379,設定!$B$5:$C$14,2))</f>
        <v/>
      </c>
      <c r="P379" s="73" t="str">
        <f>IF(M379="○",設定!$C$16,"")</f>
        <v/>
      </c>
      <c r="Q379" s="72">
        <f t="shared" si="16"/>
        <v>0</v>
      </c>
      <c r="R379" s="65" t="str">
        <f t="shared" si="18"/>
        <v/>
      </c>
      <c r="W379" s="71"/>
    </row>
    <row r="380" spans="2:23" ht="14.25" customHeight="1" x14ac:dyDescent="0.2">
      <c r="B380" s="74">
        <v>369</v>
      </c>
      <c r="C380" s="61"/>
      <c r="D380" s="114"/>
      <c r="E380" s="114"/>
      <c r="F380" s="112"/>
      <c r="G380" s="112"/>
      <c r="H380" s="112"/>
      <c r="I380" s="63"/>
      <c r="J380" s="115"/>
      <c r="K380" s="124" t="str">
        <f>IF(C380="","",IF(COUNTIF(#REF!,C380&amp;F380&amp;G380)&gt;1,"要確認！",VLOOKUP(C380&amp;F380&amp;G380,#REF!,9,FALSE)))</f>
        <v/>
      </c>
      <c r="L380" s="116" t="str">
        <f t="shared" si="17"/>
        <v/>
      </c>
      <c r="M380" s="118"/>
      <c r="N380" s="117"/>
      <c r="O380" s="73" t="str">
        <f>IF(I380="","",VLOOKUP(I380,設定!$B$5:$C$14,2))</f>
        <v/>
      </c>
      <c r="P380" s="73" t="str">
        <f>IF(M380="○",設定!$C$16,"")</f>
        <v/>
      </c>
      <c r="Q380" s="72">
        <f t="shared" si="16"/>
        <v>0</v>
      </c>
      <c r="R380" s="65" t="str">
        <f t="shared" si="18"/>
        <v/>
      </c>
      <c r="W380" s="71"/>
    </row>
    <row r="381" spans="2:23" ht="14.25" customHeight="1" x14ac:dyDescent="0.2">
      <c r="B381" s="74">
        <v>370</v>
      </c>
      <c r="C381" s="61"/>
      <c r="D381" s="114"/>
      <c r="E381" s="114"/>
      <c r="F381" s="112"/>
      <c r="G381" s="112"/>
      <c r="H381" s="112"/>
      <c r="I381" s="63"/>
      <c r="J381" s="115"/>
      <c r="K381" s="124" t="str">
        <f>IF(C381="","",IF(COUNTIF(#REF!,C381&amp;F381&amp;G381)&gt;1,"要確認！",VLOOKUP(C381&amp;F381&amp;G381,#REF!,9,FALSE)))</f>
        <v/>
      </c>
      <c r="L381" s="116" t="str">
        <f t="shared" si="17"/>
        <v/>
      </c>
      <c r="M381" s="118"/>
      <c r="N381" s="117"/>
      <c r="O381" s="73" t="str">
        <f>IF(I381="","",VLOOKUP(I381,設定!$B$5:$C$14,2))</f>
        <v/>
      </c>
      <c r="P381" s="73" t="str">
        <f>IF(M381="○",設定!$C$16,"")</f>
        <v/>
      </c>
      <c r="Q381" s="72">
        <f t="shared" si="16"/>
        <v>0</v>
      </c>
      <c r="R381" s="65" t="str">
        <f t="shared" si="18"/>
        <v/>
      </c>
      <c r="W381" s="71"/>
    </row>
    <row r="382" spans="2:23" ht="14.25" customHeight="1" x14ac:dyDescent="0.2">
      <c r="B382" s="74">
        <v>371</v>
      </c>
      <c r="C382" s="61"/>
      <c r="D382" s="114"/>
      <c r="E382" s="114"/>
      <c r="F382" s="112"/>
      <c r="G382" s="112"/>
      <c r="H382" s="112"/>
      <c r="I382" s="63"/>
      <c r="J382" s="115"/>
      <c r="K382" s="124" t="str">
        <f>IF(C382="","",IF(COUNTIF(#REF!,C382&amp;F382&amp;G382)&gt;1,"要確認！",VLOOKUP(C382&amp;F382&amp;G382,#REF!,9,FALSE)))</f>
        <v/>
      </c>
      <c r="L382" s="116" t="str">
        <f t="shared" si="17"/>
        <v/>
      </c>
      <c r="M382" s="118"/>
      <c r="N382" s="117"/>
      <c r="O382" s="73" t="str">
        <f>IF(I382="","",VLOOKUP(I382,設定!$B$5:$C$14,2))</f>
        <v/>
      </c>
      <c r="P382" s="73" t="str">
        <f>IF(M382="○",設定!$C$16,"")</f>
        <v/>
      </c>
      <c r="Q382" s="72">
        <f t="shared" si="16"/>
        <v>0</v>
      </c>
      <c r="R382" s="65" t="str">
        <f t="shared" si="18"/>
        <v/>
      </c>
      <c r="W382" s="71"/>
    </row>
    <row r="383" spans="2:23" ht="14.25" customHeight="1" x14ac:dyDescent="0.2">
      <c r="B383" s="74">
        <v>372</v>
      </c>
      <c r="C383" s="61"/>
      <c r="D383" s="114"/>
      <c r="E383" s="114"/>
      <c r="F383" s="112"/>
      <c r="G383" s="112"/>
      <c r="H383" s="112"/>
      <c r="I383" s="63"/>
      <c r="J383" s="115"/>
      <c r="K383" s="124" t="str">
        <f>IF(C383="","",IF(COUNTIF(#REF!,C383&amp;F383&amp;G383)&gt;1,"要確認！",VLOOKUP(C383&amp;F383&amp;G383,#REF!,9,FALSE)))</f>
        <v/>
      </c>
      <c r="L383" s="116" t="str">
        <f t="shared" si="17"/>
        <v/>
      </c>
      <c r="M383" s="118"/>
      <c r="N383" s="117"/>
      <c r="O383" s="73" t="str">
        <f>IF(I383="","",VLOOKUP(I383,設定!$B$5:$C$14,2))</f>
        <v/>
      </c>
      <c r="P383" s="73" t="str">
        <f>IF(M383="○",設定!$C$16,"")</f>
        <v/>
      </c>
      <c r="Q383" s="72">
        <f t="shared" si="16"/>
        <v>0</v>
      </c>
      <c r="R383" s="65" t="str">
        <f t="shared" si="18"/>
        <v/>
      </c>
      <c r="W383" s="71"/>
    </row>
    <row r="384" spans="2:23" ht="14.25" customHeight="1" x14ac:dyDescent="0.2">
      <c r="B384" s="74">
        <v>373</v>
      </c>
      <c r="C384" s="61"/>
      <c r="D384" s="114"/>
      <c r="E384" s="114"/>
      <c r="F384" s="112"/>
      <c r="G384" s="112"/>
      <c r="H384" s="112"/>
      <c r="I384" s="63"/>
      <c r="J384" s="115"/>
      <c r="K384" s="124" t="str">
        <f>IF(C384="","",IF(COUNTIF(#REF!,C384&amp;F384&amp;G384)&gt;1,"要確認！",VLOOKUP(C384&amp;F384&amp;G384,#REF!,9,FALSE)))</f>
        <v/>
      </c>
      <c r="L384" s="116" t="str">
        <f t="shared" si="17"/>
        <v/>
      </c>
      <c r="M384" s="118"/>
      <c r="N384" s="117"/>
      <c r="O384" s="73" t="str">
        <f>IF(I384="","",VLOOKUP(I384,設定!$B$5:$C$14,2))</f>
        <v/>
      </c>
      <c r="P384" s="73" t="str">
        <f>IF(M384="○",設定!$C$16,"")</f>
        <v/>
      </c>
      <c r="Q384" s="72">
        <f t="shared" si="16"/>
        <v>0</v>
      </c>
      <c r="R384" s="65" t="str">
        <f t="shared" si="18"/>
        <v/>
      </c>
      <c r="W384" s="71"/>
    </row>
    <row r="385" spans="2:23" ht="14.25" customHeight="1" x14ac:dyDescent="0.2">
      <c r="B385" s="74">
        <v>374</v>
      </c>
      <c r="C385" s="61"/>
      <c r="D385" s="114"/>
      <c r="E385" s="114"/>
      <c r="F385" s="112"/>
      <c r="G385" s="112"/>
      <c r="H385" s="112"/>
      <c r="I385" s="63"/>
      <c r="J385" s="115"/>
      <c r="K385" s="124" t="str">
        <f>IF(C385="","",IF(COUNTIF(#REF!,C385&amp;F385&amp;G385)&gt;1,"要確認！",VLOOKUP(C385&amp;F385&amp;G385,#REF!,9,FALSE)))</f>
        <v/>
      </c>
      <c r="L385" s="116" t="str">
        <f t="shared" si="17"/>
        <v/>
      </c>
      <c r="M385" s="118"/>
      <c r="N385" s="117"/>
      <c r="O385" s="73" t="str">
        <f>IF(I385="","",VLOOKUP(I385,設定!$B$5:$C$14,2))</f>
        <v/>
      </c>
      <c r="P385" s="73" t="str">
        <f>IF(M385="○",設定!$C$16,"")</f>
        <v/>
      </c>
      <c r="Q385" s="72">
        <f t="shared" si="16"/>
        <v>0</v>
      </c>
      <c r="R385" s="65" t="str">
        <f t="shared" si="18"/>
        <v/>
      </c>
      <c r="W385" s="71"/>
    </row>
    <row r="386" spans="2:23" ht="14.25" customHeight="1" x14ac:dyDescent="0.2">
      <c r="B386" s="74">
        <v>375</v>
      </c>
      <c r="C386" s="61"/>
      <c r="D386" s="114"/>
      <c r="E386" s="114"/>
      <c r="F386" s="112"/>
      <c r="G386" s="112"/>
      <c r="H386" s="112"/>
      <c r="I386" s="63"/>
      <c r="J386" s="115"/>
      <c r="K386" s="124" t="str">
        <f>IF(C386="","",IF(COUNTIF(#REF!,C386&amp;F386&amp;G386)&gt;1,"要確認！",VLOOKUP(C386&amp;F386&amp;G386,#REF!,9,FALSE)))</f>
        <v/>
      </c>
      <c r="L386" s="116" t="str">
        <f t="shared" si="17"/>
        <v/>
      </c>
      <c r="M386" s="118"/>
      <c r="N386" s="117"/>
      <c r="O386" s="73" t="str">
        <f>IF(I386="","",VLOOKUP(I386,設定!$B$5:$C$14,2))</f>
        <v/>
      </c>
      <c r="P386" s="73" t="str">
        <f>IF(M386="○",設定!$C$16,"")</f>
        <v/>
      </c>
      <c r="Q386" s="72">
        <f t="shared" si="16"/>
        <v>0</v>
      </c>
      <c r="R386" s="65" t="str">
        <f t="shared" si="18"/>
        <v/>
      </c>
      <c r="W386" s="71"/>
    </row>
    <row r="387" spans="2:23" ht="14.25" customHeight="1" x14ac:dyDescent="0.2">
      <c r="B387" s="74">
        <v>376</v>
      </c>
      <c r="C387" s="61"/>
      <c r="D387" s="114"/>
      <c r="E387" s="114"/>
      <c r="F387" s="112"/>
      <c r="G387" s="112"/>
      <c r="H387" s="112"/>
      <c r="I387" s="63"/>
      <c r="J387" s="115"/>
      <c r="K387" s="124" t="str">
        <f>IF(C387="","",IF(COUNTIF(#REF!,C387&amp;F387&amp;G387)&gt;1,"要確認！",VLOOKUP(C387&amp;F387&amp;G387,#REF!,9,FALSE)))</f>
        <v/>
      </c>
      <c r="L387" s="116" t="str">
        <f t="shared" si="17"/>
        <v/>
      </c>
      <c r="M387" s="118"/>
      <c r="N387" s="117"/>
      <c r="O387" s="73" t="str">
        <f>IF(I387="","",VLOOKUP(I387,設定!$B$5:$C$14,2))</f>
        <v/>
      </c>
      <c r="P387" s="73" t="str">
        <f>IF(M387="○",設定!$C$16,"")</f>
        <v/>
      </c>
      <c r="Q387" s="72">
        <f t="shared" si="16"/>
        <v>0</v>
      </c>
      <c r="R387" s="65" t="str">
        <f t="shared" si="18"/>
        <v/>
      </c>
      <c r="W387" s="71"/>
    </row>
    <row r="388" spans="2:23" ht="14.25" customHeight="1" x14ac:dyDescent="0.2">
      <c r="B388" s="74">
        <v>377</v>
      </c>
      <c r="C388" s="61"/>
      <c r="D388" s="114"/>
      <c r="E388" s="114"/>
      <c r="F388" s="112"/>
      <c r="G388" s="112"/>
      <c r="H388" s="112"/>
      <c r="I388" s="63"/>
      <c r="J388" s="115"/>
      <c r="K388" s="124" t="str">
        <f>IF(C388="","",IF(COUNTIF(#REF!,C388&amp;F388&amp;G388)&gt;1,"要確認！",VLOOKUP(C388&amp;F388&amp;G388,#REF!,9,FALSE)))</f>
        <v/>
      </c>
      <c r="L388" s="116" t="str">
        <f t="shared" si="17"/>
        <v/>
      </c>
      <c r="M388" s="118"/>
      <c r="N388" s="117"/>
      <c r="O388" s="73" t="str">
        <f>IF(I388="","",VLOOKUP(I388,設定!$B$5:$C$14,2))</f>
        <v/>
      </c>
      <c r="P388" s="73" t="str">
        <f>IF(M388="○",設定!$C$16,"")</f>
        <v/>
      </c>
      <c r="Q388" s="72">
        <f t="shared" si="16"/>
        <v>0</v>
      </c>
      <c r="R388" s="65" t="str">
        <f t="shared" si="18"/>
        <v/>
      </c>
      <c r="W388" s="71"/>
    </row>
    <row r="389" spans="2:23" ht="14.25" customHeight="1" x14ac:dyDescent="0.2">
      <c r="B389" s="74">
        <v>378</v>
      </c>
      <c r="C389" s="61"/>
      <c r="D389" s="114"/>
      <c r="E389" s="114"/>
      <c r="F389" s="112"/>
      <c r="G389" s="112"/>
      <c r="H389" s="112"/>
      <c r="I389" s="63"/>
      <c r="J389" s="115"/>
      <c r="K389" s="124" t="str">
        <f>IF(C389="","",IF(COUNTIF(#REF!,C389&amp;F389&amp;G389)&gt;1,"要確認！",VLOOKUP(C389&amp;F389&amp;G389,#REF!,9,FALSE)))</f>
        <v/>
      </c>
      <c r="L389" s="116" t="str">
        <f t="shared" si="17"/>
        <v/>
      </c>
      <c r="M389" s="118"/>
      <c r="N389" s="117"/>
      <c r="O389" s="73" t="str">
        <f>IF(I389="","",VLOOKUP(I389,設定!$B$5:$C$14,2))</f>
        <v/>
      </c>
      <c r="P389" s="73" t="str">
        <f>IF(M389="○",設定!$C$16,"")</f>
        <v/>
      </c>
      <c r="Q389" s="72">
        <f t="shared" si="16"/>
        <v>0</v>
      </c>
      <c r="R389" s="65" t="str">
        <f t="shared" si="18"/>
        <v/>
      </c>
      <c r="W389" s="71"/>
    </row>
    <row r="390" spans="2:23" ht="14.25" customHeight="1" x14ac:dyDescent="0.2">
      <c r="B390" s="74">
        <v>379</v>
      </c>
      <c r="C390" s="61"/>
      <c r="D390" s="114"/>
      <c r="E390" s="114"/>
      <c r="F390" s="112"/>
      <c r="G390" s="112"/>
      <c r="H390" s="112"/>
      <c r="I390" s="63"/>
      <c r="J390" s="115"/>
      <c r="K390" s="124" t="str">
        <f>IF(C390="","",IF(COUNTIF(#REF!,C390&amp;F390&amp;G390)&gt;1,"要確認！",VLOOKUP(C390&amp;F390&amp;G390,#REF!,9,FALSE)))</f>
        <v/>
      </c>
      <c r="L390" s="116" t="str">
        <f t="shared" si="17"/>
        <v/>
      </c>
      <c r="M390" s="118"/>
      <c r="N390" s="117"/>
      <c r="O390" s="73" t="str">
        <f>IF(I390="","",VLOOKUP(I390,設定!$B$5:$C$14,2))</f>
        <v/>
      </c>
      <c r="P390" s="73" t="str">
        <f>IF(M390="○",設定!$C$16,"")</f>
        <v/>
      </c>
      <c r="Q390" s="72">
        <f t="shared" si="16"/>
        <v>0</v>
      </c>
      <c r="R390" s="65" t="str">
        <f t="shared" si="18"/>
        <v/>
      </c>
      <c r="W390" s="71"/>
    </row>
    <row r="391" spans="2:23" ht="14.25" customHeight="1" x14ac:dyDescent="0.2">
      <c r="B391" s="74">
        <v>380</v>
      </c>
      <c r="C391" s="61"/>
      <c r="D391" s="114"/>
      <c r="E391" s="114"/>
      <c r="F391" s="112"/>
      <c r="G391" s="112"/>
      <c r="H391" s="112"/>
      <c r="I391" s="63"/>
      <c r="J391" s="115"/>
      <c r="K391" s="124" t="str">
        <f>IF(C391="","",IF(COUNTIF(#REF!,C391&amp;F391&amp;G391)&gt;1,"要確認！",VLOOKUP(C391&amp;F391&amp;G391,#REF!,9,FALSE)))</f>
        <v/>
      </c>
      <c r="L391" s="116" t="str">
        <f t="shared" si="17"/>
        <v/>
      </c>
      <c r="M391" s="118"/>
      <c r="N391" s="117"/>
      <c r="O391" s="73" t="str">
        <f>IF(I391="","",VLOOKUP(I391,設定!$B$5:$C$14,2))</f>
        <v/>
      </c>
      <c r="P391" s="73" t="str">
        <f>IF(M391="○",設定!$C$16,"")</f>
        <v/>
      </c>
      <c r="Q391" s="72">
        <f t="shared" si="16"/>
        <v>0</v>
      </c>
      <c r="R391" s="65" t="str">
        <f t="shared" si="18"/>
        <v/>
      </c>
      <c r="W391" s="71"/>
    </row>
    <row r="392" spans="2:23" ht="14.25" customHeight="1" x14ac:dyDescent="0.2">
      <c r="B392" s="74">
        <v>381</v>
      </c>
      <c r="C392" s="61"/>
      <c r="D392" s="114"/>
      <c r="E392" s="114"/>
      <c r="F392" s="112"/>
      <c r="G392" s="112"/>
      <c r="H392" s="112"/>
      <c r="I392" s="63"/>
      <c r="J392" s="115"/>
      <c r="K392" s="124" t="str">
        <f>IF(C392="","",IF(COUNTIF(#REF!,C392&amp;F392&amp;G392)&gt;1,"要確認！",VLOOKUP(C392&amp;F392&amp;G392,#REF!,9,FALSE)))</f>
        <v/>
      </c>
      <c r="L392" s="116" t="str">
        <f t="shared" si="17"/>
        <v/>
      </c>
      <c r="M392" s="118"/>
      <c r="N392" s="117"/>
      <c r="O392" s="73" t="str">
        <f>IF(I392="","",VLOOKUP(I392,設定!$B$5:$C$14,2))</f>
        <v/>
      </c>
      <c r="P392" s="73" t="str">
        <f>IF(M392="○",設定!$C$16,"")</f>
        <v/>
      </c>
      <c r="Q392" s="72">
        <f t="shared" si="16"/>
        <v>0</v>
      </c>
      <c r="R392" s="65" t="str">
        <f t="shared" si="18"/>
        <v/>
      </c>
      <c r="W392" s="71"/>
    </row>
    <row r="393" spans="2:23" ht="14.25" customHeight="1" x14ac:dyDescent="0.2">
      <c r="B393" s="74">
        <v>382</v>
      </c>
      <c r="C393" s="61"/>
      <c r="D393" s="114"/>
      <c r="E393" s="114"/>
      <c r="F393" s="112"/>
      <c r="G393" s="112"/>
      <c r="H393" s="112"/>
      <c r="I393" s="63"/>
      <c r="J393" s="115"/>
      <c r="K393" s="124" t="str">
        <f>IF(C393="","",IF(COUNTIF(#REF!,C393&amp;F393&amp;G393)&gt;1,"要確認！",VLOOKUP(C393&amp;F393&amp;G393,#REF!,9,FALSE)))</f>
        <v/>
      </c>
      <c r="L393" s="116" t="str">
        <f t="shared" si="17"/>
        <v/>
      </c>
      <c r="M393" s="118"/>
      <c r="N393" s="117"/>
      <c r="O393" s="73" t="str">
        <f>IF(I393="","",VLOOKUP(I393,設定!$B$5:$C$14,2))</f>
        <v/>
      </c>
      <c r="P393" s="73" t="str">
        <f>IF(M393="○",設定!$C$16,"")</f>
        <v/>
      </c>
      <c r="Q393" s="72">
        <f t="shared" si="16"/>
        <v>0</v>
      </c>
      <c r="R393" s="65" t="str">
        <f t="shared" si="18"/>
        <v/>
      </c>
      <c r="W393" s="71"/>
    </row>
    <row r="394" spans="2:23" ht="14.25" customHeight="1" x14ac:dyDescent="0.2">
      <c r="B394" s="74">
        <v>383</v>
      </c>
      <c r="C394" s="61"/>
      <c r="D394" s="114"/>
      <c r="E394" s="114"/>
      <c r="F394" s="112"/>
      <c r="G394" s="112"/>
      <c r="H394" s="112"/>
      <c r="I394" s="63"/>
      <c r="J394" s="115"/>
      <c r="K394" s="124" t="str">
        <f>IF(C394="","",IF(COUNTIF(#REF!,C394&amp;F394&amp;G394)&gt;1,"要確認！",VLOOKUP(C394&amp;F394&amp;G394,#REF!,9,FALSE)))</f>
        <v/>
      </c>
      <c r="L394" s="116" t="str">
        <f t="shared" si="17"/>
        <v/>
      </c>
      <c r="M394" s="118"/>
      <c r="N394" s="117"/>
      <c r="O394" s="73" t="str">
        <f>IF(I394="","",VLOOKUP(I394,設定!$B$5:$C$14,2))</f>
        <v/>
      </c>
      <c r="P394" s="73" t="str">
        <f>IF(M394="○",設定!$C$16,"")</f>
        <v/>
      </c>
      <c r="Q394" s="72">
        <f t="shared" si="16"/>
        <v>0</v>
      </c>
      <c r="R394" s="65" t="str">
        <f t="shared" si="18"/>
        <v/>
      </c>
      <c r="W394" s="71"/>
    </row>
    <row r="395" spans="2:23" ht="14.25" customHeight="1" x14ac:dyDescent="0.2">
      <c r="B395" s="74">
        <v>384</v>
      </c>
      <c r="C395" s="61"/>
      <c r="D395" s="114"/>
      <c r="E395" s="114"/>
      <c r="F395" s="112"/>
      <c r="G395" s="112"/>
      <c r="H395" s="112"/>
      <c r="I395" s="63"/>
      <c r="J395" s="115"/>
      <c r="K395" s="124" t="str">
        <f>IF(C395="","",IF(COUNTIF(#REF!,C395&amp;F395&amp;G395)&gt;1,"要確認！",VLOOKUP(C395&amp;F395&amp;G395,#REF!,9,FALSE)))</f>
        <v/>
      </c>
      <c r="L395" s="116" t="str">
        <f t="shared" si="17"/>
        <v/>
      </c>
      <c r="M395" s="118"/>
      <c r="N395" s="117"/>
      <c r="O395" s="73" t="str">
        <f>IF(I395="","",VLOOKUP(I395,設定!$B$5:$C$14,2))</f>
        <v/>
      </c>
      <c r="P395" s="73" t="str">
        <f>IF(M395="○",設定!$C$16,"")</f>
        <v/>
      </c>
      <c r="Q395" s="72">
        <f t="shared" si="16"/>
        <v>0</v>
      </c>
      <c r="R395" s="65" t="str">
        <f t="shared" si="18"/>
        <v/>
      </c>
      <c r="W395" s="71"/>
    </row>
    <row r="396" spans="2:23" ht="14.25" customHeight="1" x14ac:dyDescent="0.2">
      <c r="B396" s="74">
        <v>385</v>
      </c>
      <c r="C396" s="61"/>
      <c r="D396" s="114"/>
      <c r="E396" s="114"/>
      <c r="F396" s="112"/>
      <c r="G396" s="112"/>
      <c r="H396" s="112"/>
      <c r="I396" s="63"/>
      <c r="J396" s="115"/>
      <c r="K396" s="124" t="str">
        <f>IF(C396="","",IF(COUNTIF(#REF!,C396&amp;F396&amp;G396)&gt;1,"要確認！",VLOOKUP(C396&amp;F396&amp;G396,#REF!,9,FALSE)))</f>
        <v/>
      </c>
      <c r="L396" s="116" t="str">
        <f t="shared" si="17"/>
        <v/>
      </c>
      <c r="M396" s="118"/>
      <c r="N396" s="117"/>
      <c r="O396" s="73" t="str">
        <f>IF(I396="","",VLOOKUP(I396,設定!$B$5:$C$14,2))</f>
        <v/>
      </c>
      <c r="P396" s="73" t="str">
        <f>IF(M396="○",設定!$C$16,"")</f>
        <v/>
      </c>
      <c r="Q396" s="72">
        <f t="shared" ref="Q396:Q459" si="19">SUM(O396:P396)</f>
        <v>0</v>
      </c>
      <c r="R396" s="65" t="str">
        <f t="shared" si="18"/>
        <v/>
      </c>
      <c r="W396" s="71"/>
    </row>
    <row r="397" spans="2:23" ht="14.25" customHeight="1" x14ac:dyDescent="0.2">
      <c r="B397" s="74">
        <v>386</v>
      </c>
      <c r="C397" s="61"/>
      <c r="D397" s="114"/>
      <c r="E397" s="114"/>
      <c r="F397" s="112"/>
      <c r="G397" s="112"/>
      <c r="H397" s="112"/>
      <c r="I397" s="63"/>
      <c r="J397" s="115"/>
      <c r="K397" s="124" t="str">
        <f>IF(C397="","",IF(COUNTIF(#REF!,C397&amp;F397&amp;G397)&gt;1,"要確認！",VLOOKUP(C397&amp;F397&amp;G397,#REF!,9,FALSE)))</f>
        <v/>
      </c>
      <c r="L397" s="116" t="str">
        <f t="shared" ref="L397:L460" si="20">IFERROR(DATEDIF(DATE(VALUE(LEFT(C397,4)),VALUE(MID(C397,6,2)),VALUE(RIGHT(C397,2))),DATE(VALUE(LEFT($I$7,4)),VALUE(MID($I$7,6,2)),VALUE(RIGHT($I$7,2))),"Y"),"")</f>
        <v/>
      </c>
      <c r="M397" s="118"/>
      <c r="N397" s="117"/>
      <c r="O397" s="73" t="str">
        <f>IF(I397="","",VLOOKUP(I397,設定!$B$5:$C$14,2))</f>
        <v/>
      </c>
      <c r="P397" s="73" t="str">
        <f>IF(M397="○",設定!$C$16,"")</f>
        <v/>
      </c>
      <c r="Q397" s="72">
        <f t="shared" si="19"/>
        <v>0</v>
      </c>
      <c r="R397" s="65" t="str">
        <f t="shared" ref="R397:R460" si="21">IF(C397="","",IF(LEN(C397)=10,IF(OR(VALUE(LEFT($I$7,4))-VALUE(LEFT($C397,4))&gt;15,AND(VALUE(LEFT($I$7,4))-VALUE(LEFT($C397,4))=15,IF(VALUE(MID($I$7,6,2))&gt;3,VALUE(MID($C397,6,2))&lt;4,VALUE(MID($I$7,6,2))&gt;3))),IF(NOT(ISERROR(FIND("少年",I397))),"エラー！少年段位ではありません。",""),IF(ISERROR(FIND("少年",I397)),"エラー！一般段位ではありません。","")),"生年月日はyyyy/mm/dd形式です"))</f>
        <v/>
      </c>
      <c r="W397" s="71"/>
    </row>
    <row r="398" spans="2:23" ht="14.25" customHeight="1" x14ac:dyDescent="0.2">
      <c r="B398" s="74">
        <v>387</v>
      </c>
      <c r="C398" s="61"/>
      <c r="D398" s="114"/>
      <c r="E398" s="114"/>
      <c r="F398" s="112"/>
      <c r="G398" s="112"/>
      <c r="H398" s="112"/>
      <c r="I398" s="63"/>
      <c r="J398" s="115"/>
      <c r="K398" s="124" t="str">
        <f>IF(C398="","",IF(COUNTIF(#REF!,C398&amp;F398&amp;G398)&gt;1,"要確認！",VLOOKUP(C398&amp;F398&amp;G398,#REF!,9,FALSE)))</f>
        <v/>
      </c>
      <c r="L398" s="116" t="str">
        <f t="shared" si="20"/>
        <v/>
      </c>
      <c r="M398" s="118"/>
      <c r="N398" s="117"/>
      <c r="O398" s="73" t="str">
        <f>IF(I398="","",VLOOKUP(I398,設定!$B$5:$C$14,2))</f>
        <v/>
      </c>
      <c r="P398" s="73" t="str">
        <f>IF(M398="○",設定!$C$16,"")</f>
        <v/>
      </c>
      <c r="Q398" s="72">
        <f t="shared" si="19"/>
        <v>0</v>
      </c>
      <c r="R398" s="65" t="str">
        <f t="shared" si="21"/>
        <v/>
      </c>
      <c r="W398" s="71"/>
    </row>
    <row r="399" spans="2:23" ht="14.25" customHeight="1" x14ac:dyDescent="0.2">
      <c r="B399" s="74">
        <v>388</v>
      </c>
      <c r="C399" s="61"/>
      <c r="D399" s="114"/>
      <c r="E399" s="114"/>
      <c r="F399" s="112"/>
      <c r="G399" s="112"/>
      <c r="H399" s="112"/>
      <c r="I399" s="63"/>
      <c r="J399" s="115"/>
      <c r="K399" s="124" t="str">
        <f>IF(C399="","",IF(COUNTIF(#REF!,C399&amp;F399&amp;G399)&gt;1,"要確認！",VLOOKUP(C399&amp;F399&amp;G399,#REF!,9,FALSE)))</f>
        <v/>
      </c>
      <c r="L399" s="116" t="str">
        <f t="shared" si="20"/>
        <v/>
      </c>
      <c r="M399" s="118"/>
      <c r="N399" s="117"/>
      <c r="O399" s="73" t="str">
        <f>IF(I399="","",VLOOKUP(I399,設定!$B$5:$C$14,2))</f>
        <v/>
      </c>
      <c r="P399" s="73" t="str">
        <f>IF(M399="○",設定!$C$16,"")</f>
        <v/>
      </c>
      <c r="Q399" s="72">
        <f t="shared" si="19"/>
        <v>0</v>
      </c>
      <c r="R399" s="65" t="str">
        <f t="shared" si="21"/>
        <v/>
      </c>
      <c r="W399" s="71"/>
    </row>
    <row r="400" spans="2:23" ht="14.25" customHeight="1" x14ac:dyDescent="0.2">
      <c r="B400" s="74">
        <v>389</v>
      </c>
      <c r="C400" s="61"/>
      <c r="D400" s="114"/>
      <c r="E400" s="114"/>
      <c r="F400" s="112"/>
      <c r="G400" s="112"/>
      <c r="H400" s="112"/>
      <c r="I400" s="63"/>
      <c r="J400" s="115"/>
      <c r="K400" s="124" t="str">
        <f>IF(C400="","",IF(COUNTIF(#REF!,C400&amp;F400&amp;G400)&gt;1,"要確認！",VLOOKUP(C400&amp;F400&amp;G400,#REF!,9,FALSE)))</f>
        <v/>
      </c>
      <c r="L400" s="116" t="str">
        <f t="shared" si="20"/>
        <v/>
      </c>
      <c r="M400" s="118"/>
      <c r="N400" s="117"/>
      <c r="O400" s="73" t="str">
        <f>IF(I400="","",VLOOKUP(I400,設定!$B$5:$C$14,2))</f>
        <v/>
      </c>
      <c r="P400" s="73" t="str">
        <f>IF(M400="○",設定!$C$16,"")</f>
        <v/>
      </c>
      <c r="Q400" s="72">
        <f t="shared" si="19"/>
        <v>0</v>
      </c>
      <c r="R400" s="65" t="str">
        <f t="shared" si="21"/>
        <v/>
      </c>
      <c r="W400" s="71"/>
    </row>
    <row r="401" spans="2:23" ht="14.25" customHeight="1" x14ac:dyDescent="0.2">
      <c r="B401" s="74">
        <v>390</v>
      </c>
      <c r="C401" s="61"/>
      <c r="D401" s="114"/>
      <c r="E401" s="114"/>
      <c r="F401" s="112"/>
      <c r="G401" s="112"/>
      <c r="H401" s="112"/>
      <c r="I401" s="63"/>
      <c r="J401" s="115"/>
      <c r="K401" s="124" t="str">
        <f>IF(C401="","",IF(COUNTIF(#REF!,C401&amp;F401&amp;G401)&gt;1,"要確認！",VLOOKUP(C401&amp;F401&amp;G401,#REF!,9,FALSE)))</f>
        <v/>
      </c>
      <c r="L401" s="116" t="str">
        <f t="shared" si="20"/>
        <v/>
      </c>
      <c r="M401" s="118"/>
      <c r="N401" s="117"/>
      <c r="O401" s="73" t="str">
        <f>IF(I401="","",VLOOKUP(I401,設定!$B$5:$C$14,2))</f>
        <v/>
      </c>
      <c r="P401" s="73" t="str">
        <f>IF(M401="○",設定!$C$16,"")</f>
        <v/>
      </c>
      <c r="Q401" s="72">
        <f t="shared" si="19"/>
        <v>0</v>
      </c>
      <c r="R401" s="65" t="str">
        <f t="shared" si="21"/>
        <v/>
      </c>
      <c r="W401" s="71"/>
    </row>
    <row r="402" spans="2:23" ht="14.25" customHeight="1" x14ac:dyDescent="0.2">
      <c r="B402" s="74">
        <v>391</v>
      </c>
      <c r="C402" s="61"/>
      <c r="D402" s="114"/>
      <c r="E402" s="114"/>
      <c r="F402" s="112"/>
      <c r="G402" s="112"/>
      <c r="H402" s="112"/>
      <c r="I402" s="63"/>
      <c r="J402" s="115"/>
      <c r="K402" s="124" t="str">
        <f>IF(C402="","",IF(COUNTIF(#REF!,C402&amp;F402&amp;G402)&gt;1,"要確認！",VLOOKUP(C402&amp;F402&amp;G402,#REF!,9,FALSE)))</f>
        <v/>
      </c>
      <c r="L402" s="116" t="str">
        <f t="shared" si="20"/>
        <v/>
      </c>
      <c r="M402" s="118"/>
      <c r="N402" s="117"/>
      <c r="O402" s="73" t="str">
        <f>IF(I402="","",VLOOKUP(I402,設定!$B$5:$C$14,2))</f>
        <v/>
      </c>
      <c r="P402" s="73" t="str">
        <f>IF(M402="○",設定!$C$16,"")</f>
        <v/>
      </c>
      <c r="Q402" s="72">
        <f t="shared" si="19"/>
        <v>0</v>
      </c>
      <c r="R402" s="65" t="str">
        <f t="shared" si="21"/>
        <v/>
      </c>
      <c r="W402" s="71"/>
    </row>
    <row r="403" spans="2:23" ht="14.25" customHeight="1" x14ac:dyDescent="0.2">
      <c r="B403" s="74">
        <v>392</v>
      </c>
      <c r="C403" s="61"/>
      <c r="D403" s="114"/>
      <c r="E403" s="114"/>
      <c r="F403" s="112"/>
      <c r="G403" s="112"/>
      <c r="H403" s="112"/>
      <c r="I403" s="63"/>
      <c r="J403" s="115"/>
      <c r="K403" s="124" t="str">
        <f>IF(C403="","",IF(COUNTIF(#REF!,C403&amp;F403&amp;G403)&gt;1,"要確認！",VLOOKUP(C403&amp;F403&amp;G403,#REF!,9,FALSE)))</f>
        <v/>
      </c>
      <c r="L403" s="116" t="str">
        <f t="shared" si="20"/>
        <v/>
      </c>
      <c r="M403" s="118"/>
      <c r="N403" s="117"/>
      <c r="O403" s="73" t="str">
        <f>IF(I403="","",VLOOKUP(I403,設定!$B$5:$C$14,2))</f>
        <v/>
      </c>
      <c r="P403" s="73" t="str">
        <f>IF(M403="○",設定!$C$16,"")</f>
        <v/>
      </c>
      <c r="Q403" s="72">
        <f t="shared" si="19"/>
        <v>0</v>
      </c>
      <c r="R403" s="65" t="str">
        <f t="shared" si="21"/>
        <v/>
      </c>
      <c r="W403" s="71"/>
    </row>
    <row r="404" spans="2:23" ht="14.25" customHeight="1" x14ac:dyDescent="0.2">
      <c r="B404" s="74">
        <v>393</v>
      </c>
      <c r="C404" s="61"/>
      <c r="D404" s="114"/>
      <c r="E404" s="114"/>
      <c r="F404" s="112"/>
      <c r="G404" s="112"/>
      <c r="H404" s="112"/>
      <c r="I404" s="63"/>
      <c r="J404" s="115"/>
      <c r="K404" s="124" t="str">
        <f>IF(C404="","",IF(COUNTIF(#REF!,C404&amp;F404&amp;G404)&gt;1,"要確認！",VLOOKUP(C404&amp;F404&amp;G404,#REF!,9,FALSE)))</f>
        <v/>
      </c>
      <c r="L404" s="116" t="str">
        <f t="shared" si="20"/>
        <v/>
      </c>
      <c r="M404" s="118"/>
      <c r="N404" s="117"/>
      <c r="O404" s="73" t="str">
        <f>IF(I404="","",VLOOKUP(I404,設定!$B$5:$C$14,2))</f>
        <v/>
      </c>
      <c r="P404" s="73" t="str">
        <f>IF(M404="○",設定!$C$16,"")</f>
        <v/>
      </c>
      <c r="Q404" s="72">
        <f t="shared" si="19"/>
        <v>0</v>
      </c>
      <c r="R404" s="65" t="str">
        <f t="shared" si="21"/>
        <v/>
      </c>
      <c r="W404" s="71"/>
    </row>
    <row r="405" spans="2:23" ht="14.25" customHeight="1" x14ac:dyDescent="0.2">
      <c r="B405" s="74">
        <v>394</v>
      </c>
      <c r="C405" s="61"/>
      <c r="D405" s="114"/>
      <c r="E405" s="114"/>
      <c r="F405" s="112"/>
      <c r="G405" s="112"/>
      <c r="H405" s="112"/>
      <c r="I405" s="63"/>
      <c r="J405" s="115"/>
      <c r="K405" s="124" t="str">
        <f>IF(C405="","",IF(COUNTIF(#REF!,C405&amp;F405&amp;G405)&gt;1,"要確認！",VLOOKUP(C405&amp;F405&amp;G405,#REF!,9,FALSE)))</f>
        <v/>
      </c>
      <c r="L405" s="116" t="str">
        <f t="shared" si="20"/>
        <v/>
      </c>
      <c r="M405" s="118"/>
      <c r="N405" s="117"/>
      <c r="O405" s="73" t="str">
        <f>IF(I405="","",VLOOKUP(I405,設定!$B$5:$C$14,2))</f>
        <v/>
      </c>
      <c r="P405" s="73" t="str">
        <f>IF(M405="○",設定!$C$16,"")</f>
        <v/>
      </c>
      <c r="Q405" s="72">
        <f t="shared" si="19"/>
        <v>0</v>
      </c>
      <c r="R405" s="65" t="str">
        <f t="shared" si="21"/>
        <v/>
      </c>
      <c r="W405" s="71"/>
    </row>
    <row r="406" spans="2:23" ht="14.25" customHeight="1" x14ac:dyDescent="0.2">
      <c r="B406" s="74">
        <v>395</v>
      </c>
      <c r="C406" s="61"/>
      <c r="D406" s="114"/>
      <c r="E406" s="114"/>
      <c r="F406" s="112"/>
      <c r="G406" s="112"/>
      <c r="H406" s="112"/>
      <c r="I406" s="63"/>
      <c r="J406" s="115"/>
      <c r="K406" s="124" t="str">
        <f>IF(C406="","",IF(COUNTIF(#REF!,C406&amp;F406&amp;G406)&gt;1,"要確認！",VLOOKUP(C406&amp;F406&amp;G406,#REF!,9,FALSE)))</f>
        <v/>
      </c>
      <c r="L406" s="116" t="str">
        <f t="shared" si="20"/>
        <v/>
      </c>
      <c r="M406" s="118"/>
      <c r="N406" s="117"/>
      <c r="O406" s="73" t="str">
        <f>IF(I406="","",VLOOKUP(I406,設定!$B$5:$C$14,2))</f>
        <v/>
      </c>
      <c r="P406" s="73" t="str">
        <f>IF(M406="○",設定!$C$16,"")</f>
        <v/>
      </c>
      <c r="Q406" s="72">
        <f t="shared" si="19"/>
        <v>0</v>
      </c>
      <c r="R406" s="65" t="str">
        <f t="shared" si="21"/>
        <v/>
      </c>
      <c r="W406" s="71"/>
    </row>
    <row r="407" spans="2:23" ht="14.25" customHeight="1" x14ac:dyDescent="0.2">
      <c r="B407" s="74">
        <v>396</v>
      </c>
      <c r="C407" s="61"/>
      <c r="D407" s="114"/>
      <c r="E407" s="114"/>
      <c r="F407" s="112"/>
      <c r="G407" s="112"/>
      <c r="H407" s="112"/>
      <c r="I407" s="63"/>
      <c r="J407" s="115"/>
      <c r="K407" s="124" t="str">
        <f>IF(C407="","",IF(COUNTIF(#REF!,C407&amp;F407&amp;G407)&gt;1,"要確認！",VLOOKUP(C407&amp;F407&amp;G407,#REF!,9,FALSE)))</f>
        <v/>
      </c>
      <c r="L407" s="116" t="str">
        <f t="shared" si="20"/>
        <v/>
      </c>
      <c r="M407" s="118"/>
      <c r="N407" s="117"/>
      <c r="O407" s="73" t="str">
        <f>IF(I407="","",VLOOKUP(I407,設定!$B$5:$C$14,2))</f>
        <v/>
      </c>
      <c r="P407" s="73" t="str">
        <f>IF(M407="○",設定!$C$16,"")</f>
        <v/>
      </c>
      <c r="Q407" s="72">
        <f t="shared" si="19"/>
        <v>0</v>
      </c>
      <c r="R407" s="65" t="str">
        <f t="shared" si="21"/>
        <v/>
      </c>
      <c r="W407" s="71"/>
    </row>
    <row r="408" spans="2:23" ht="14.25" customHeight="1" x14ac:dyDescent="0.2">
      <c r="B408" s="74">
        <v>397</v>
      </c>
      <c r="C408" s="61"/>
      <c r="D408" s="114"/>
      <c r="E408" s="114"/>
      <c r="F408" s="112"/>
      <c r="G408" s="112"/>
      <c r="H408" s="112"/>
      <c r="I408" s="63"/>
      <c r="J408" s="115"/>
      <c r="K408" s="124" t="str">
        <f>IF(C408="","",IF(COUNTIF(#REF!,C408&amp;F408&amp;G408)&gt;1,"要確認！",VLOOKUP(C408&amp;F408&amp;G408,#REF!,9,FALSE)))</f>
        <v/>
      </c>
      <c r="L408" s="116" t="str">
        <f t="shared" si="20"/>
        <v/>
      </c>
      <c r="M408" s="118"/>
      <c r="N408" s="117"/>
      <c r="O408" s="73" t="str">
        <f>IF(I408="","",VLOOKUP(I408,設定!$B$5:$C$14,2))</f>
        <v/>
      </c>
      <c r="P408" s="73" t="str">
        <f>IF(M408="○",設定!$C$16,"")</f>
        <v/>
      </c>
      <c r="Q408" s="72">
        <f t="shared" si="19"/>
        <v>0</v>
      </c>
      <c r="R408" s="65" t="str">
        <f t="shared" si="21"/>
        <v/>
      </c>
      <c r="W408" s="71"/>
    </row>
    <row r="409" spans="2:23" ht="14.25" customHeight="1" x14ac:dyDescent="0.2">
      <c r="B409" s="74">
        <v>398</v>
      </c>
      <c r="C409" s="61"/>
      <c r="D409" s="114"/>
      <c r="E409" s="114"/>
      <c r="F409" s="112"/>
      <c r="G409" s="112"/>
      <c r="H409" s="112"/>
      <c r="I409" s="63"/>
      <c r="J409" s="115"/>
      <c r="K409" s="124" t="str">
        <f>IF(C409="","",IF(COUNTIF(#REF!,C409&amp;F409&amp;G409)&gt;1,"要確認！",VLOOKUP(C409&amp;F409&amp;G409,#REF!,9,FALSE)))</f>
        <v/>
      </c>
      <c r="L409" s="116" t="str">
        <f t="shared" si="20"/>
        <v/>
      </c>
      <c r="M409" s="118"/>
      <c r="N409" s="117"/>
      <c r="O409" s="73" t="str">
        <f>IF(I409="","",VLOOKUP(I409,設定!$B$5:$C$14,2))</f>
        <v/>
      </c>
      <c r="P409" s="73" t="str">
        <f>IF(M409="○",設定!$C$16,"")</f>
        <v/>
      </c>
      <c r="Q409" s="72">
        <f t="shared" si="19"/>
        <v>0</v>
      </c>
      <c r="R409" s="65" t="str">
        <f t="shared" si="21"/>
        <v/>
      </c>
      <c r="W409" s="71"/>
    </row>
    <row r="410" spans="2:23" ht="14.25" customHeight="1" x14ac:dyDescent="0.2">
      <c r="B410" s="74">
        <v>399</v>
      </c>
      <c r="C410" s="61"/>
      <c r="D410" s="114"/>
      <c r="E410" s="114"/>
      <c r="F410" s="112"/>
      <c r="G410" s="112"/>
      <c r="H410" s="112"/>
      <c r="I410" s="63"/>
      <c r="J410" s="115"/>
      <c r="K410" s="124" t="str">
        <f>IF(C410="","",IF(COUNTIF(#REF!,C410&amp;F410&amp;G410)&gt;1,"要確認！",VLOOKUP(C410&amp;F410&amp;G410,#REF!,9,FALSE)))</f>
        <v/>
      </c>
      <c r="L410" s="116" t="str">
        <f t="shared" si="20"/>
        <v/>
      </c>
      <c r="M410" s="118"/>
      <c r="N410" s="117"/>
      <c r="O410" s="73" t="str">
        <f>IF(I410="","",VLOOKUP(I410,設定!$B$5:$C$14,2))</f>
        <v/>
      </c>
      <c r="P410" s="73" t="str">
        <f>IF(M410="○",設定!$C$16,"")</f>
        <v/>
      </c>
      <c r="Q410" s="72">
        <f t="shared" si="19"/>
        <v>0</v>
      </c>
      <c r="R410" s="65" t="str">
        <f t="shared" si="21"/>
        <v/>
      </c>
      <c r="W410" s="71"/>
    </row>
    <row r="411" spans="2:23" ht="14.25" customHeight="1" x14ac:dyDescent="0.2">
      <c r="B411" s="74">
        <v>400</v>
      </c>
      <c r="C411" s="61"/>
      <c r="D411" s="114"/>
      <c r="E411" s="114"/>
      <c r="F411" s="112"/>
      <c r="G411" s="112"/>
      <c r="H411" s="112"/>
      <c r="I411" s="63"/>
      <c r="J411" s="115"/>
      <c r="K411" s="124" t="str">
        <f>IF(C411="","",IF(COUNTIF(#REF!,C411&amp;F411&amp;G411)&gt;1,"要確認！",VLOOKUP(C411&amp;F411&amp;G411,#REF!,9,FALSE)))</f>
        <v/>
      </c>
      <c r="L411" s="116" t="str">
        <f t="shared" si="20"/>
        <v/>
      </c>
      <c r="M411" s="118"/>
      <c r="N411" s="117"/>
      <c r="O411" s="73" t="str">
        <f>IF(I411="","",VLOOKUP(I411,設定!$B$5:$C$14,2))</f>
        <v/>
      </c>
      <c r="P411" s="73" t="str">
        <f>IF(M411="○",設定!$C$16,"")</f>
        <v/>
      </c>
      <c r="Q411" s="72">
        <f t="shared" si="19"/>
        <v>0</v>
      </c>
      <c r="R411" s="65" t="str">
        <f t="shared" si="21"/>
        <v/>
      </c>
      <c r="W411" s="71"/>
    </row>
    <row r="412" spans="2:23" ht="14.25" customHeight="1" x14ac:dyDescent="0.2">
      <c r="B412" s="74">
        <v>401</v>
      </c>
      <c r="C412" s="61"/>
      <c r="D412" s="114"/>
      <c r="E412" s="114"/>
      <c r="F412" s="112"/>
      <c r="G412" s="112"/>
      <c r="H412" s="112"/>
      <c r="I412" s="63"/>
      <c r="J412" s="115"/>
      <c r="K412" s="124" t="str">
        <f>IF(C412="","",IF(COUNTIF(#REF!,C412&amp;F412&amp;G412)&gt;1,"要確認！",VLOOKUP(C412&amp;F412&amp;G412,#REF!,9,FALSE)))</f>
        <v/>
      </c>
      <c r="L412" s="116" t="str">
        <f t="shared" si="20"/>
        <v/>
      </c>
      <c r="M412" s="118"/>
      <c r="N412" s="117"/>
      <c r="O412" s="73" t="str">
        <f>IF(I412="","",VLOOKUP(I412,設定!$B$5:$C$14,2))</f>
        <v/>
      </c>
      <c r="P412" s="73" t="str">
        <f>IF(M412="○",設定!$C$16,"")</f>
        <v/>
      </c>
      <c r="Q412" s="72">
        <f t="shared" si="19"/>
        <v>0</v>
      </c>
      <c r="R412" s="65" t="str">
        <f t="shared" si="21"/>
        <v/>
      </c>
      <c r="W412" s="71"/>
    </row>
    <row r="413" spans="2:23" ht="14.25" customHeight="1" x14ac:dyDescent="0.2">
      <c r="B413" s="74">
        <v>402</v>
      </c>
      <c r="C413" s="61"/>
      <c r="D413" s="114"/>
      <c r="E413" s="114"/>
      <c r="F413" s="112"/>
      <c r="G413" s="112"/>
      <c r="H413" s="112"/>
      <c r="I413" s="63"/>
      <c r="J413" s="115"/>
      <c r="K413" s="124" t="str">
        <f>IF(C413="","",IF(COUNTIF(#REF!,C413&amp;F413&amp;G413)&gt;1,"要確認！",VLOOKUP(C413&amp;F413&amp;G413,#REF!,9,FALSE)))</f>
        <v/>
      </c>
      <c r="L413" s="116" t="str">
        <f t="shared" si="20"/>
        <v/>
      </c>
      <c r="M413" s="118"/>
      <c r="N413" s="117"/>
      <c r="O413" s="73" t="str">
        <f>IF(I413="","",VLOOKUP(I413,設定!$B$5:$C$14,2))</f>
        <v/>
      </c>
      <c r="P413" s="73" t="str">
        <f>IF(M413="○",設定!$C$16,"")</f>
        <v/>
      </c>
      <c r="Q413" s="72">
        <f t="shared" si="19"/>
        <v>0</v>
      </c>
      <c r="R413" s="65" t="str">
        <f t="shared" si="21"/>
        <v/>
      </c>
      <c r="W413" s="71"/>
    </row>
    <row r="414" spans="2:23" ht="14.25" customHeight="1" x14ac:dyDescent="0.2">
      <c r="B414" s="74">
        <v>403</v>
      </c>
      <c r="C414" s="61"/>
      <c r="D414" s="114"/>
      <c r="E414" s="114"/>
      <c r="F414" s="112"/>
      <c r="G414" s="112"/>
      <c r="H414" s="112"/>
      <c r="I414" s="63"/>
      <c r="J414" s="115"/>
      <c r="K414" s="124" t="str">
        <f>IF(C414="","",IF(COUNTIF(#REF!,C414&amp;F414&amp;G414)&gt;1,"要確認！",VLOOKUP(C414&amp;F414&amp;G414,#REF!,9,FALSE)))</f>
        <v/>
      </c>
      <c r="L414" s="116" t="str">
        <f t="shared" si="20"/>
        <v/>
      </c>
      <c r="M414" s="118"/>
      <c r="N414" s="117"/>
      <c r="O414" s="73" t="str">
        <f>IF(I414="","",VLOOKUP(I414,設定!$B$5:$C$14,2))</f>
        <v/>
      </c>
      <c r="P414" s="73" t="str">
        <f>IF(M414="○",設定!$C$16,"")</f>
        <v/>
      </c>
      <c r="Q414" s="72">
        <f t="shared" si="19"/>
        <v>0</v>
      </c>
      <c r="R414" s="65" t="str">
        <f t="shared" si="21"/>
        <v/>
      </c>
      <c r="W414" s="71"/>
    </row>
    <row r="415" spans="2:23" ht="14.25" customHeight="1" x14ac:dyDescent="0.2">
      <c r="B415" s="74">
        <v>404</v>
      </c>
      <c r="C415" s="61"/>
      <c r="D415" s="114"/>
      <c r="E415" s="114"/>
      <c r="F415" s="112"/>
      <c r="G415" s="112"/>
      <c r="H415" s="112"/>
      <c r="I415" s="63"/>
      <c r="J415" s="115"/>
      <c r="K415" s="124" t="str">
        <f>IF(C415="","",IF(COUNTIF(#REF!,C415&amp;F415&amp;G415)&gt;1,"要確認！",VLOOKUP(C415&amp;F415&amp;G415,#REF!,9,FALSE)))</f>
        <v/>
      </c>
      <c r="L415" s="116" t="str">
        <f t="shared" si="20"/>
        <v/>
      </c>
      <c r="M415" s="118"/>
      <c r="N415" s="117"/>
      <c r="O415" s="73" t="str">
        <f>IF(I415="","",VLOOKUP(I415,設定!$B$5:$C$14,2))</f>
        <v/>
      </c>
      <c r="P415" s="73" t="str">
        <f>IF(M415="○",設定!$C$16,"")</f>
        <v/>
      </c>
      <c r="Q415" s="72">
        <f t="shared" si="19"/>
        <v>0</v>
      </c>
      <c r="R415" s="65" t="str">
        <f t="shared" si="21"/>
        <v/>
      </c>
      <c r="W415" s="71"/>
    </row>
    <row r="416" spans="2:23" ht="14.25" customHeight="1" x14ac:dyDescent="0.2">
      <c r="B416" s="74">
        <v>405</v>
      </c>
      <c r="C416" s="61"/>
      <c r="D416" s="114"/>
      <c r="E416" s="114"/>
      <c r="F416" s="112"/>
      <c r="G416" s="112"/>
      <c r="H416" s="112"/>
      <c r="I416" s="63"/>
      <c r="J416" s="115"/>
      <c r="K416" s="124" t="str">
        <f>IF(C416="","",IF(COUNTIF(#REF!,C416&amp;F416&amp;G416)&gt;1,"要確認！",VLOOKUP(C416&amp;F416&amp;G416,#REF!,9,FALSE)))</f>
        <v/>
      </c>
      <c r="L416" s="116" t="str">
        <f t="shared" si="20"/>
        <v/>
      </c>
      <c r="M416" s="118"/>
      <c r="N416" s="117"/>
      <c r="O416" s="73" t="str">
        <f>IF(I416="","",VLOOKUP(I416,設定!$B$5:$C$14,2))</f>
        <v/>
      </c>
      <c r="P416" s="73" t="str">
        <f>IF(M416="○",設定!$C$16,"")</f>
        <v/>
      </c>
      <c r="Q416" s="72">
        <f t="shared" si="19"/>
        <v>0</v>
      </c>
      <c r="R416" s="65" t="str">
        <f t="shared" si="21"/>
        <v/>
      </c>
      <c r="W416" s="71"/>
    </row>
    <row r="417" spans="2:23" ht="14.25" customHeight="1" x14ac:dyDescent="0.2">
      <c r="B417" s="74">
        <v>406</v>
      </c>
      <c r="C417" s="61"/>
      <c r="D417" s="114"/>
      <c r="E417" s="114"/>
      <c r="F417" s="112"/>
      <c r="G417" s="112"/>
      <c r="H417" s="112"/>
      <c r="I417" s="63"/>
      <c r="J417" s="115"/>
      <c r="K417" s="124" t="str">
        <f>IF(C417="","",IF(COUNTIF(#REF!,C417&amp;F417&amp;G417)&gt;1,"要確認！",VLOOKUP(C417&amp;F417&amp;G417,#REF!,9,FALSE)))</f>
        <v/>
      </c>
      <c r="L417" s="116" t="str">
        <f t="shared" si="20"/>
        <v/>
      </c>
      <c r="M417" s="118"/>
      <c r="N417" s="117"/>
      <c r="O417" s="73" t="str">
        <f>IF(I417="","",VLOOKUP(I417,設定!$B$5:$C$14,2))</f>
        <v/>
      </c>
      <c r="P417" s="73" t="str">
        <f>IF(M417="○",設定!$C$16,"")</f>
        <v/>
      </c>
      <c r="Q417" s="72">
        <f t="shared" si="19"/>
        <v>0</v>
      </c>
      <c r="R417" s="65" t="str">
        <f t="shared" si="21"/>
        <v/>
      </c>
      <c r="W417" s="71"/>
    </row>
    <row r="418" spans="2:23" ht="14.25" customHeight="1" x14ac:dyDescent="0.2">
      <c r="B418" s="74">
        <v>407</v>
      </c>
      <c r="C418" s="61"/>
      <c r="D418" s="114"/>
      <c r="E418" s="114"/>
      <c r="F418" s="112"/>
      <c r="G418" s="112"/>
      <c r="H418" s="112"/>
      <c r="I418" s="63"/>
      <c r="J418" s="115"/>
      <c r="K418" s="124" t="str">
        <f>IF(C418="","",IF(COUNTIF(#REF!,C418&amp;F418&amp;G418)&gt;1,"要確認！",VLOOKUP(C418&amp;F418&amp;G418,#REF!,9,FALSE)))</f>
        <v/>
      </c>
      <c r="L418" s="116" t="str">
        <f t="shared" si="20"/>
        <v/>
      </c>
      <c r="M418" s="118"/>
      <c r="N418" s="117"/>
      <c r="O418" s="73" t="str">
        <f>IF(I418="","",VLOOKUP(I418,設定!$B$5:$C$14,2))</f>
        <v/>
      </c>
      <c r="P418" s="73" t="str">
        <f>IF(M418="○",設定!$C$16,"")</f>
        <v/>
      </c>
      <c r="Q418" s="72">
        <f t="shared" si="19"/>
        <v>0</v>
      </c>
      <c r="R418" s="65" t="str">
        <f t="shared" si="21"/>
        <v/>
      </c>
      <c r="W418" s="71"/>
    </row>
    <row r="419" spans="2:23" ht="14.25" customHeight="1" x14ac:dyDescent="0.2">
      <c r="B419" s="74">
        <v>408</v>
      </c>
      <c r="C419" s="61"/>
      <c r="D419" s="114"/>
      <c r="E419" s="114"/>
      <c r="F419" s="112"/>
      <c r="G419" s="112"/>
      <c r="H419" s="112"/>
      <c r="I419" s="63"/>
      <c r="J419" s="115"/>
      <c r="K419" s="124" t="str">
        <f>IF(C419="","",IF(COUNTIF(#REF!,C419&amp;F419&amp;G419)&gt;1,"要確認！",VLOOKUP(C419&amp;F419&amp;G419,#REF!,9,FALSE)))</f>
        <v/>
      </c>
      <c r="L419" s="116" t="str">
        <f t="shared" si="20"/>
        <v/>
      </c>
      <c r="M419" s="118"/>
      <c r="N419" s="117"/>
      <c r="O419" s="73" t="str">
        <f>IF(I419="","",VLOOKUP(I419,設定!$B$5:$C$14,2))</f>
        <v/>
      </c>
      <c r="P419" s="73" t="str">
        <f>IF(M419="○",設定!$C$16,"")</f>
        <v/>
      </c>
      <c r="Q419" s="72">
        <f t="shared" si="19"/>
        <v>0</v>
      </c>
      <c r="R419" s="65" t="str">
        <f t="shared" si="21"/>
        <v/>
      </c>
      <c r="W419" s="71"/>
    </row>
    <row r="420" spans="2:23" ht="14.25" customHeight="1" x14ac:dyDescent="0.2">
      <c r="B420" s="74">
        <v>409</v>
      </c>
      <c r="C420" s="61"/>
      <c r="D420" s="114"/>
      <c r="E420" s="114"/>
      <c r="F420" s="112"/>
      <c r="G420" s="112"/>
      <c r="H420" s="112"/>
      <c r="I420" s="63"/>
      <c r="J420" s="115"/>
      <c r="K420" s="124" t="str">
        <f>IF(C420="","",IF(COUNTIF(#REF!,C420&amp;F420&amp;G420)&gt;1,"要確認！",VLOOKUP(C420&amp;F420&amp;G420,#REF!,9,FALSE)))</f>
        <v/>
      </c>
      <c r="L420" s="116" t="str">
        <f t="shared" si="20"/>
        <v/>
      </c>
      <c r="M420" s="118"/>
      <c r="N420" s="117"/>
      <c r="O420" s="73" t="str">
        <f>IF(I420="","",VLOOKUP(I420,設定!$B$5:$C$14,2))</f>
        <v/>
      </c>
      <c r="P420" s="73" t="str">
        <f>IF(M420="○",設定!$C$16,"")</f>
        <v/>
      </c>
      <c r="Q420" s="72">
        <f t="shared" si="19"/>
        <v>0</v>
      </c>
      <c r="R420" s="65" t="str">
        <f t="shared" si="21"/>
        <v/>
      </c>
      <c r="W420" s="71"/>
    </row>
    <row r="421" spans="2:23" ht="14.25" customHeight="1" x14ac:dyDescent="0.2">
      <c r="B421" s="74">
        <v>410</v>
      </c>
      <c r="C421" s="61"/>
      <c r="D421" s="114"/>
      <c r="E421" s="114"/>
      <c r="F421" s="112"/>
      <c r="G421" s="112"/>
      <c r="H421" s="112"/>
      <c r="I421" s="63"/>
      <c r="J421" s="115"/>
      <c r="K421" s="124" t="str">
        <f>IF(C421="","",IF(COUNTIF(#REF!,C421&amp;F421&amp;G421)&gt;1,"要確認！",VLOOKUP(C421&amp;F421&amp;G421,#REF!,9,FALSE)))</f>
        <v/>
      </c>
      <c r="L421" s="116" t="str">
        <f t="shared" si="20"/>
        <v/>
      </c>
      <c r="M421" s="118"/>
      <c r="N421" s="117"/>
      <c r="O421" s="73" t="str">
        <f>IF(I421="","",VLOOKUP(I421,設定!$B$5:$C$14,2))</f>
        <v/>
      </c>
      <c r="P421" s="73" t="str">
        <f>IF(M421="○",設定!$C$16,"")</f>
        <v/>
      </c>
      <c r="Q421" s="72">
        <f t="shared" si="19"/>
        <v>0</v>
      </c>
      <c r="R421" s="65" t="str">
        <f t="shared" si="21"/>
        <v/>
      </c>
      <c r="W421" s="71"/>
    </row>
    <row r="422" spans="2:23" ht="14.25" customHeight="1" x14ac:dyDescent="0.2">
      <c r="B422" s="74">
        <v>411</v>
      </c>
      <c r="C422" s="61"/>
      <c r="D422" s="114"/>
      <c r="E422" s="114"/>
      <c r="F422" s="112"/>
      <c r="G422" s="112"/>
      <c r="H422" s="112"/>
      <c r="I422" s="63"/>
      <c r="J422" s="115"/>
      <c r="K422" s="124" t="str">
        <f>IF(C422="","",IF(COUNTIF(#REF!,C422&amp;F422&amp;G422)&gt;1,"要確認！",VLOOKUP(C422&amp;F422&amp;G422,#REF!,9,FALSE)))</f>
        <v/>
      </c>
      <c r="L422" s="116" t="str">
        <f t="shared" si="20"/>
        <v/>
      </c>
      <c r="M422" s="118"/>
      <c r="N422" s="117"/>
      <c r="O422" s="73" t="str">
        <f>IF(I422="","",VLOOKUP(I422,設定!$B$5:$C$14,2))</f>
        <v/>
      </c>
      <c r="P422" s="73" t="str">
        <f>IF(M422="○",設定!$C$16,"")</f>
        <v/>
      </c>
      <c r="Q422" s="72">
        <f t="shared" si="19"/>
        <v>0</v>
      </c>
      <c r="R422" s="65" t="str">
        <f t="shared" si="21"/>
        <v/>
      </c>
      <c r="W422" s="71"/>
    </row>
    <row r="423" spans="2:23" ht="14.25" customHeight="1" x14ac:dyDescent="0.2">
      <c r="B423" s="74">
        <v>412</v>
      </c>
      <c r="C423" s="61"/>
      <c r="D423" s="114"/>
      <c r="E423" s="114"/>
      <c r="F423" s="112"/>
      <c r="G423" s="112"/>
      <c r="H423" s="112"/>
      <c r="I423" s="63"/>
      <c r="J423" s="115"/>
      <c r="K423" s="124" t="str">
        <f>IF(C423="","",IF(COUNTIF(#REF!,C423&amp;F423&amp;G423)&gt;1,"要確認！",VLOOKUP(C423&amp;F423&amp;G423,#REF!,9,FALSE)))</f>
        <v/>
      </c>
      <c r="L423" s="116" t="str">
        <f t="shared" si="20"/>
        <v/>
      </c>
      <c r="M423" s="118"/>
      <c r="N423" s="117"/>
      <c r="O423" s="73" t="str">
        <f>IF(I423="","",VLOOKUP(I423,設定!$B$5:$C$14,2))</f>
        <v/>
      </c>
      <c r="P423" s="73" t="str">
        <f>IF(M423="○",設定!$C$16,"")</f>
        <v/>
      </c>
      <c r="Q423" s="72">
        <f t="shared" si="19"/>
        <v>0</v>
      </c>
      <c r="R423" s="65" t="str">
        <f t="shared" si="21"/>
        <v/>
      </c>
      <c r="W423" s="71"/>
    </row>
    <row r="424" spans="2:23" ht="14.25" customHeight="1" x14ac:dyDescent="0.2">
      <c r="B424" s="74">
        <v>413</v>
      </c>
      <c r="C424" s="61"/>
      <c r="D424" s="114"/>
      <c r="E424" s="114"/>
      <c r="F424" s="112"/>
      <c r="G424" s="112"/>
      <c r="H424" s="112"/>
      <c r="I424" s="63"/>
      <c r="J424" s="115"/>
      <c r="K424" s="124" t="str">
        <f>IF(C424="","",IF(COUNTIF(#REF!,C424&amp;F424&amp;G424)&gt;1,"要確認！",VLOOKUP(C424&amp;F424&amp;G424,#REF!,9,FALSE)))</f>
        <v/>
      </c>
      <c r="L424" s="116" t="str">
        <f t="shared" si="20"/>
        <v/>
      </c>
      <c r="M424" s="118"/>
      <c r="N424" s="117"/>
      <c r="O424" s="73" t="str">
        <f>IF(I424="","",VLOOKUP(I424,設定!$B$5:$C$14,2))</f>
        <v/>
      </c>
      <c r="P424" s="73" t="str">
        <f>IF(M424="○",設定!$C$16,"")</f>
        <v/>
      </c>
      <c r="Q424" s="72">
        <f t="shared" si="19"/>
        <v>0</v>
      </c>
      <c r="R424" s="65" t="str">
        <f t="shared" si="21"/>
        <v/>
      </c>
      <c r="W424" s="71"/>
    </row>
    <row r="425" spans="2:23" ht="14.25" customHeight="1" x14ac:dyDescent="0.2">
      <c r="B425" s="74">
        <v>414</v>
      </c>
      <c r="C425" s="61"/>
      <c r="D425" s="114"/>
      <c r="E425" s="114"/>
      <c r="F425" s="112"/>
      <c r="G425" s="112"/>
      <c r="H425" s="112"/>
      <c r="I425" s="63"/>
      <c r="J425" s="115"/>
      <c r="K425" s="124" t="str">
        <f>IF(C425="","",IF(COUNTIF(#REF!,C425&amp;F425&amp;G425)&gt;1,"要確認！",VLOOKUP(C425&amp;F425&amp;G425,#REF!,9,FALSE)))</f>
        <v/>
      </c>
      <c r="L425" s="116" t="str">
        <f t="shared" si="20"/>
        <v/>
      </c>
      <c r="M425" s="118"/>
      <c r="N425" s="117"/>
      <c r="O425" s="73" t="str">
        <f>IF(I425="","",VLOOKUP(I425,設定!$B$5:$C$14,2))</f>
        <v/>
      </c>
      <c r="P425" s="73" t="str">
        <f>IF(M425="○",設定!$C$16,"")</f>
        <v/>
      </c>
      <c r="Q425" s="72">
        <f t="shared" si="19"/>
        <v>0</v>
      </c>
      <c r="R425" s="65" t="str">
        <f t="shared" si="21"/>
        <v/>
      </c>
      <c r="W425" s="71"/>
    </row>
    <row r="426" spans="2:23" ht="14.25" customHeight="1" x14ac:dyDescent="0.2">
      <c r="B426" s="74">
        <v>415</v>
      </c>
      <c r="C426" s="61"/>
      <c r="D426" s="114"/>
      <c r="E426" s="114"/>
      <c r="F426" s="112"/>
      <c r="G426" s="112"/>
      <c r="H426" s="112"/>
      <c r="I426" s="63"/>
      <c r="J426" s="115"/>
      <c r="K426" s="124" t="str">
        <f>IF(C426="","",IF(COUNTIF(#REF!,C426&amp;F426&amp;G426)&gt;1,"要確認！",VLOOKUP(C426&amp;F426&amp;G426,#REF!,9,FALSE)))</f>
        <v/>
      </c>
      <c r="L426" s="116" t="str">
        <f t="shared" si="20"/>
        <v/>
      </c>
      <c r="M426" s="118"/>
      <c r="N426" s="117"/>
      <c r="O426" s="73" t="str">
        <f>IF(I426="","",VLOOKUP(I426,設定!$B$5:$C$14,2))</f>
        <v/>
      </c>
      <c r="P426" s="73" t="str">
        <f>IF(M426="○",設定!$C$16,"")</f>
        <v/>
      </c>
      <c r="Q426" s="72">
        <f t="shared" si="19"/>
        <v>0</v>
      </c>
      <c r="R426" s="65" t="str">
        <f t="shared" si="21"/>
        <v/>
      </c>
      <c r="W426" s="71"/>
    </row>
    <row r="427" spans="2:23" ht="14.25" customHeight="1" x14ac:dyDescent="0.2">
      <c r="B427" s="74">
        <v>416</v>
      </c>
      <c r="C427" s="61"/>
      <c r="D427" s="114"/>
      <c r="E427" s="114"/>
      <c r="F427" s="112"/>
      <c r="G427" s="112"/>
      <c r="H427" s="112"/>
      <c r="I427" s="63"/>
      <c r="J427" s="115"/>
      <c r="K427" s="124" t="str">
        <f>IF(C427="","",IF(COUNTIF(#REF!,C427&amp;F427&amp;G427)&gt;1,"要確認！",VLOOKUP(C427&amp;F427&amp;G427,#REF!,9,FALSE)))</f>
        <v/>
      </c>
      <c r="L427" s="116" t="str">
        <f t="shared" si="20"/>
        <v/>
      </c>
      <c r="M427" s="118"/>
      <c r="N427" s="117"/>
      <c r="O427" s="73" t="str">
        <f>IF(I427="","",VLOOKUP(I427,設定!$B$5:$C$14,2))</f>
        <v/>
      </c>
      <c r="P427" s="73" t="str">
        <f>IF(M427="○",設定!$C$16,"")</f>
        <v/>
      </c>
      <c r="Q427" s="72">
        <f t="shared" si="19"/>
        <v>0</v>
      </c>
      <c r="R427" s="65" t="str">
        <f t="shared" si="21"/>
        <v/>
      </c>
      <c r="W427" s="71"/>
    </row>
    <row r="428" spans="2:23" ht="14.25" customHeight="1" x14ac:dyDescent="0.2">
      <c r="B428" s="74">
        <v>417</v>
      </c>
      <c r="C428" s="61"/>
      <c r="D428" s="114"/>
      <c r="E428" s="114"/>
      <c r="F428" s="112"/>
      <c r="G428" s="112"/>
      <c r="H428" s="112"/>
      <c r="I428" s="63"/>
      <c r="J428" s="115"/>
      <c r="K428" s="124" t="str">
        <f>IF(C428="","",IF(COUNTIF(#REF!,C428&amp;F428&amp;G428)&gt;1,"要確認！",VLOOKUP(C428&amp;F428&amp;G428,#REF!,9,FALSE)))</f>
        <v/>
      </c>
      <c r="L428" s="116" t="str">
        <f t="shared" si="20"/>
        <v/>
      </c>
      <c r="M428" s="118"/>
      <c r="N428" s="117"/>
      <c r="O428" s="73" t="str">
        <f>IF(I428="","",VLOOKUP(I428,設定!$B$5:$C$14,2))</f>
        <v/>
      </c>
      <c r="P428" s="73" t="str">
        <f>IF(M428="○",設定!$C$16,"")</f>
        <v/>
      </c>
      <c r="Q428" s="72">
        <f t="shared" si="19"/>
        <v>0</v>
      </c>
      <c r="R428" s="65" t="str">
        <f t="shared" si="21"/>
        <v/>
      </c>
      <c r="W428" s="71"/>
    </row>
    <row r="429" spans="2:23" ht="14.25" customHeight="1" x14ac:dyDescent="0.2">
      <c r="B429" s="74">
        <v>418</v>
      </c>
      <c r="C429" s="61"/>
      <c r="D429" s="114"/>
      <c r="E429" s="114"/>
      <c r="F429" s="112"/>
      <c r="G429" s="112"/>
      <c r="H429" s="112"/>
      <c r="I429" s="63"/>
      <c r="J429" s="115"/>
      <c r="K429" s="124" t="str">
        <f>IF(C429="","",IF(COUNTIF(#REF!,C429&amp;F429&amp;G429)&gt;1,"要確認！",VLOOKUP(C429&amp;F429&amp;G429,#REF!,9,FALSE)))</f>
        <v/>
      </c>
      <c r="L429" s="116" t="str">
        <f t="shared" si="20"/>
        <v/>
      </c>
      <c r="M429" s="118"/>
      <c r="N429" s="117"/>
      <c r="O429" s="73" t="str">
        <f>IF(I429="","",VLOOKUP(I429,設定!$B$5:$C$14,2))</f>
        <v/>
      </c>
      <c r="P429" s="73" t="str">
        <f>IF(M429="○",設定!$C$16,"")</f>
        <v/>
      </c>
      <c r="Q429" s="72">
        <f t="shared" si="19"/>
        <v>0</v>
      </c>
      <c r="R429" s="65" t="str">
        <f t="shared" si="21"/>
        <v/>
      </c>
      <c r="W429" s="71"/>
    </row>
    <row r="430" spans="2:23" ht="14.25" customHeight="1" x14ac:dyDescent="0.2">
      <c r="B430" s="74">
        <v>419</v>
      </c>
      <c r="C430" s="61"/>
      <c r="D430" s="114"/>
      <c r="E430" s="114"/>
      <c r="F430" s="112"/>
      <c r="G430" s="112"/>
      <c r="H430" s="112"/>
      <c r="I430" s="63"/>
      <c r="J430" s="115"/>
      <c r="K430" s="124" t="str">
        <f>IF(C430="","",IF(COUNTIF(#REF!,C430&amp;F430&amp;G430)&gt;1,"要確認！",VLOOKUP(C430&amp;F430&amp;G430,#REF!,9,FALSE)))</f>
        <v/>
      </c>
      <c r="L430" s="116" t="str">
        <f t="shared" si="20"/>
        <v/>
      </c>
      <c r="M430" s="118"/>
      <c r="N430" s="117"/>
      <c r="O430" s="73" t="str">
        <f>IF(I430="","",VLOOKUP(I430,設定!$B$5:$C$14,2))</f>
        <v/>
      </c>
      <c r="P430" s="73" t="str">
        <f>IF(M430="○",設定!$C$16,"")</f>
        <v/>
      </c>
      <c r="Q430" s="72">
        <f t="shared" si="19"/>
        <v>0</v>
      </c>
      <c r="R430" s="65" t="str">
        <f t="shared" si="21"/>
        <v/>
      </c>
      <c r="W430" s="71"/>
    </row>
    <row r="431" spans="2:23" ht="14.25" customHeight="1" x14ac:dyDescent="0.2">
      <c r="B431" s="74">
        <v>420</v>
      </c>
      <c r="C431" s="61"/>
      <c r="D431" s="114"/>
      <c r="E431" s="114"/>
      <c r="F431" s="112"/>
      <c r="G431" s="112"/>
      <c r="H431" s="112"/>
      <c r="I431" s="63"/>
      <c r="J431" s="115"/>
      <c r="K431" s="124" t="str">
        <f>IF(C431="","",IF(COUNTIF(#REF!,C431&amp;F431&amp;G431)&gt;1,"要確認！",VLOOKUP(C431&amp;F431&amp;G431,#REF!,9,FALSE)))</f>
        <v/>
      </c>
      <c r="L431" s="116" t="str">
        <f t="shared" si="20"/>
        <v/>
      </c>
      <c r="M431" s="118"/>
      <c r="N431" s="117"/>
      <c r="O431" s="73" t="str">
        <f>IF(I431="","",VLOOKUP(I431,設定!$B$5:$C$14,2))</f>
        <v/>
      </c>
      <c r="P431" s="73" t="str">
        <f>IF(M431="○",設定!$C$16,"")</f>
        <v/>
      </c>
      <c r="Q431" s="72">
        <f t="shared" si="19"/>
        <v>0</v>
      </c>
      <c r="R431" s="65" t="str">
        <f t="shared" si="21"/>
        <v/>
      </c>
      <c r="W431" s="71"/>
    </row>
    <row r="432" spans="2:23" ht="14.25" customHeight="1" x14ac:dyDescent="0.2">
      <c r="B432" s="74">
        <v>421</v>
      </c>
      <c r="C432" s="61"/>
      <c r="D432" s="114"/>
      <c r="E432" s="114"/>
      <c r="F432" s="112"/>
      <c r="G432" s="112"/>
      <c r="H432" s="112"/>
      <c r="I432" s="63"/>
      <c r="J432" s="115"/>
      <c r="K432" s="124" t="str">
        <f>IF(C432="","",IF(COUNTIF(#REF!,C432&amp;F432&amp;G432)&gt;1,"要確認！",VLOOKUP(C432&amp;F432&amp;G432,#REF!,9,FALSE)))</f>
        <v/>
      </c>
      <c r="L432" s="116" t="str">
        <f t="shared" si="20"/>
        <v/>
      </c>
      <c r="M432" s="118"/>
      <c r="N432" s="117"/>
      <c r="O432" s="73" t="str">
        <f>IF(I432="","",VLOOKUP(I432,設定!$B$5:$C$14,2))</f>
        <v/>
      </c>
      <c r="P432" s="73" t="str">
        <f>IF(M432="○",設定!$C$16,"")</f>
        <v/>
      </c>
      <c r="Q432" s="72">
        <f t="shared" si="19"/>
        <v>0</v>
      </c>
      <c r="R432" s="65" t="str">
        <f t="shared" si="21"/>
        <v/>
      </c>
      <c r="W432" s="71"/>
    </row>
    <row r="433" spans="2:23" ht="14.25" customHeight="1" x14ac:dyDescent="0.2">
      <c r="B433" s="74">
        <v>422</v>
      </c>
      <c r="C433" s="61"/>
      <c r="D433" s="114"/>
      <c r="E433" s="114"/>
      <c r="F433" s="112"/>
      <c r="G433" s="112"/>
      <c r="H433" s="112"/>
      <c r="I433" s="63"/>
      <c r="J433" s="115"/>
      <c r="K433" s="124" t="str">
        <f>IF(C433="","",IF(COUNTIF(#REF!,C433&amp;F433&amp;G433)&gt;1,"要確認！",VLOOKUP(C433&amp;F433&amp;G433,#REF!,9,FALSE)))</f>
        <v/>
      </c>
      <c r="L433" s="116" t="str">
        <f t="shared" si="20"/>
        <v/>
      </c>
      <c r="M433" s="118"/>
      <c r="N433" s="117"/>
      <c r="O433" s="73" t="str">
        <f>IF(I433="","",VLOOKUP(I433,設定!$B$5:$C$14,2))</f>
        <v/>
      </c>
      <c r="P433" s="73" t="str">
        <f>IF(M433="○",設定!$C$16,"")</f>
        <v/>
      </c>
      <c r="Q433" s="72">
        <f t="shared" si="19"/>
        <v>0</v>
      </c>
      <c r="R433" s="65" t="str">
        <f t="shared" si="21"/>
        <v/>
      </c>
      <c r="W433" s="71"/>
    </row>
    <row r="434" spans="2:23" ht="14.25" customHeight="1" x14ac:dyDescent="0.2">
      <c r="B434" s="74">
        <v>423</v>
      </c>
      <c r="C434" s="61"/>
      <c r="D434" s="114"/>
      <c r="E434" s="114"/>
      <c r="F434" s="112"/>
      <c r="G434" s="112"/>
      <c r="H434" s="112"/>
      <c r="I434" s="63"/>
      <c r="J434" s="115"/>
      <c r="K434" s="124" t="str">
        <f>IF(C434="","",IF(COUNTIF(#REF!,C434&amp;F434&amp;G434)&gt;1,"要確認！",VLOOKUP(C434&amp;F434&amp;G434,#REF!,9,FALSE)))</f>
        <v/>
      </c>
      <c r="L434" s="116" t="str">
        <f t="shared" si="20"/>
        <v/>
      </c>
      <c r="M434" s="118"/>
      <c r="N434" s="117"/>
      <c r="O434" s="73" t="str">
        <f>IF(I434="","",VLOOKUP(I434,設定!$B$5:$C$14,2))</f>
        <v/>
      </c>
      <c r="P434" s="73" t="str">
        <f>IF(M434="○",設定!$C$16,"")</f>
        <v/>
      </c>
      <c r="Q434" s="72">
        <f t="shared" si="19"/>
        <v>0</v>
      </c>
      <c r="R434" s="65" t="str">
        <f t="shared" si="21"/>
        <v/>
      </c>
      <c r="W434" s="71"/>
    </row>
    <row r="435" spans="2:23" ht="14.25" customHeight="1" x14ac:dyDescent="0.2">
      <c r="B435" s="74">
        <v>424</v>
      </c>
      <c r="C435" s="61"/>
      <c r="D435" s="114"/>
      <c r="E435" s="114"/>
      <c r="F435" s="112"/>
      <c r="G435" s="112"/>
      <c r="H435" s="112"/>
      <c r="I435" s="63"/>
      <c r="J435" s="115"/>
      <c r="K435" s="124" t="str">
        <f>IF(C435="","",IF(COUNTIF(#REF!,C435&amp;F435&amp;G435)&gt;1,"要確認！",VLOOKUP(C435&amp;F435&amp;G435,#REF!,9,FALSE)))</f>
        <v/>
      </c>
      <c r="L435" s="116" t="str">
        <f t="shared" si="20"/>
        <v/>
      </c>
      <c r="M435" s="118"/>
      <c r="N435" s="117"/>
      <c r="O435" s="73" t="str">
        <f>IF(I435="","",VLOOKUP(I435,設定!$B$5:$C$14,2))</f>
        <v/>
      </c>
      <c r="P435" s="73" t="str">
        <f>IF(M435="○",設定!$C$16,"")</f>
        <v/>
      </c>
      <c r="Q435" s="72">
        <f t="shared" si="19"/>
        <v>0</v>
      </c>
      <c r="R435" s="65" t="str">
        <f t="shared" si="21"/>
        <v/>
      </c>
      <c r="W435" s="71"/>
    </row>
    <row r="436" spans="2:23" ht="14.25" customHeight="1" x14ac:dyDescent="0.2">
      <c r="B436" s="74">
        <v>425</v>
      </c>
      <c r="C436" s="61"/>
      <c r="D436" s="114"/>
      <c r="E436" s="114"/>
      <c r="F436" s="112"/>
      <c r="G436" s="112"/>
      <c r="H436" s="112"/>
      <c r="I436" s="63"/>
      <c r="J436" s="115"/>
      <c r="K436" s="124" t="str">
        <f>IF(C436="","",IF(COUNTIF(#REF!,C436&amp;F436&amp;G436)&gt;1,"要確認！",VLOOKUP(C436&amp;F436&amp;G436,#REF!,9,FALSE)))</f>
        <v/>
      </c>
      <c r="L436" s="116" t="str">
        <f t="shared" si="20"/>
        <v/>
      </c>
      <c r="M436" s="118"/>
      <c r="N436" s="117"/>
      <c r="O436" s="73" t="str">
        <f>IF(I436="","",VLOOKUP(I436,設定!$B$5:$C$14,2))</f>
        <v/>
      </c>
      <c r="P436" s="73" t="str">
        <f>IF(M436="○",設定!$C$16,"")</f>
        <v/>
      </c>
      <c r="Q436" s="72">
        <f t="shared" si="19"/>
        <v>0</v>
      </c>
      <c r="R436" s="65" t="str">
        <f t="shared" si="21"/>
        <v/>
      </c>
      <c r="W436" s="71"/>
    </row>
    <row r="437" spans="2:23" ht="14.25" customHeight="1" x14ac:dyDescent="0.2">
      <c r="B437" s="74">
        <v>426</v>
      </c>
      <c r="C437" s="61"/>
      <c r="D437" s="114"/>
      <c r="E437" s="114"/>
      <c r="F437" s="112"/>
      <c r="G437" s="112"/>
      <c r="H437" s="112"/>
      <c r="I437" s="63"/>
      <c r="J437" s="115"/>
      <c r="K437" s="124" t="str">
        <f>IF(C437="","",IF(COUNTIF(#REF!,C437&amp;F437&amp;G437)&gt;1,"要確認！",VLOOKUP(C437&amp;F437&amp;G437,#REF!,9,FALSE)))</f>
        <v/>
      </c>
      <c r="L437" s="116" t="str">
        <f t="shared" si="20"/>
        <v/>
      </c>
      <c r="M437" s="118"/>
      <c r="N437" s="117"/>
      <c r="O437" s="73" t="str">
        <f>IF(I437="","",VLOOKUP(I437,設定!$B$5:$C$14,2))</f>
        <v/>
      </c>
      <c r="P437" s="73" t="str">
        <f>IF(M437="○",設定!$C$16,"")</f>
        <v/>
      </c>
      <c r="Q437" s="72">
        <f t="shared" si="19"/>
        <v>0</v>
      </c>
      <c r="R437" s="65" t="str">
        <f t="shared" si="21"/>
        <v/>
      </c>
      <c r="W437" s="71"/>
    </row>
    <row r="438" spans="2:23" ht="14.25" customHeight="1" x14ac:dyDescent="0.2">
      <c r="B438" s="74">
        <v>427</v>
      </c>
      <c r="C438" s="61"/>
      <c r="D438" s="114"/>
      <c r="E438" s="114"/>
      <c r="F438" s="112"/>
      <c r="G438" s="112"/>
      <c r="H438" s="112"/>
      <c r="I438" s="63"/>
      <c r="J438" s="115"/>
      <c r="K438" s="124" t="str">
        <f>IF(C438="","",IF(COUNTIF(#REF!,C438&amp;F438&amp;G438)&gt;1,"要確認！",VLOOKUP(C438&amp;F438&amp;G438,#REF!,9,FALSE)))</f>
        <v/>
      </c>
      <c r="L438" s="116" t="str">
        <f t="shared" si="20"/>
        <v/>
      </c>
      <c r="M438" s="118"/>
      <c r="N438" s="117"/>
      <c r="O438" s="73" t="str">
        <f>IF(I438="","",VLOOKUP(I438,設定!$B$5:$C$14,2))</f>
        <v/>
      </c>
      <c r="P438" s="73" t="str">
        <f>IF(M438="○",設定!$C$16,"")</f>
        <v/>
      </c>
      <c r="Q438" s="72">
        <f t="shared" si="19"/>
        <v>0</v>
      </c>
      <c r="R438" s="65" t="str">
        <f t="shared" si="21"/>
        <v/>
      </c>
      <c r="W438" s="71"/>
    </row>
    <row r="439" spans="2:23" ht="14.25" customHeight="1" x14ac:dyDescent="0.2">
      <c r="B439" s="74">
        <v>428</v>
      </c>
      <c r="C439" s="61"/>
      <c r="D439" s="114"/>
      <c r="E439" s="114"/>
      <c r="F439" s="112"/>
      <c r="G439" s="112"/>
      <c r="H439" s="112"/>
      <c r="I439" s="63"/>
      <c r="J439" s="115"/>
      <c r="K439" s="124" t="str">
        <f>IF(C439="","",IF(COUNTIF(#REF!,C439&amp;F439&amp;G439)&gt;1,"要確認！",VLOOKUP(C439&amp;F439&amp;G439,#REF!,9,FALSE)))</f>
        <v/>
      </c>
      <c r="L439" s="116" t="str">
        <f t="shared" si="20"/>
        <v/>
      </c>
      <c r="M439" s="118"/>
      <c r="N439" s="117"/>
      <c r="O439" s="73" t="str">
        <f>IF(I439="","",VLOOKUP(I439,設定!$B$5:$C$14,2))</f>
        <v/>
      </c>
      <c r="P439" s="73" t="str">
        <f>IF(M439="○",設定!$C$16,"")</f>
        <v/>
      </c>
      <c r="Q439" s="72">
        <f t="shared" si="19"/>
        <v>0</v>
      </c>
      <c r="R439" s="65" t="str">
        <f t="shared" si="21"/>
        <v/>
      </c>
      <c r="W439" s="71"/>
    </row>
    <row r="440" spans="2:23" ht="14.25" customHeight="1" x14ac:dyDescent="0.2">
      <c r="B440" s="74">
        <v>429</v>
      </c>
      <c r="C440" s="61"/>
      <c r="D440" s="114"/>
      <c r="E440" s="114"/>
      <c r="F440" s="112"/>
      <c r="G440" s="112"/>
      <c r="H440" s="112"/>
      <c r="I440" s="63"/>
      <c r="J440" s="115"/>
      <c r="K440" s="124" t="str">
        <f>IF(C440="","",IF(COUNTIF(#REF!,C440&amp;F440&amp;G440)&gt;1,"要確認！",VLOOKUP(C440&amp;F440&amp;G440,#REF!,9,FALSE)))</f>
        <v/>
      </c>
      <c r="L440" s="116" t="str">
        <f t="shared" si="20"/>
        <v/>
      </c>
      <c r="M440" s="118"/>
      <c r="N440" s="117"/>
      <c r="O440" s="73" t="str">
        <f>IF(I440="","",VLOOKUP(I440,設定!$B$5:$C$14,2))</f>
        <v/>
      </c>
      <c r="P440" s="73" t="str">
        <f>IF(M440="○",設定!$C$16,"")</f>
        <v/>
      </c>
      <c r="Q440" s="72">
        <f t="shared" si="19"/>
        <v>0</v>
      </c>
      <c r="R440" s="65" t="str">
        <f t="shared" si="21"/>
        <v/>
      </c>
      <c r="W440" s="71"/>
    </row>
    <row r="441" spans="2:23" ht="14.25" customHeight="1" x14ac:dyDescent="0.2">
      <c r="B441" s="74">
        <v>430</v>
      </c>
      <c r="C441" s="61"/>
      <c r="D441" s="114"/>
      <c r="E441" s="114"/>
      <c r="F441" s="112"/>
      <c r="G441" s="112"/>
      <c r="H441" s="112"/>
      <c r="I441" s="63"/>
      <c r="J441" s="115"/>
      <c r="K441" s="124" t="str">
        <f>IF(C441="","",IF(COUNTIF(#REF!,C441&amp;F441&amp;G441)&gt;1,"要確認！",VLOOKUP(C441&amp;F441&amp;G441,#REF!,9,FALSE)))</f>
        <v/>
      </c>
      <c r="L441" s="116" t="str">
        <f t="shared" si="20"/>
        <v/>
      </c>
      <c r="M441" s="118"/>
      <c r="N441" s="117"/>
      <c r="O441" s="73" t="str">
        <f>IF(I441="","",VLOOKUP(I441,設定!$B$5:$C$14,2))</f>
        <v/>
      </c>
      <c r="P441" s="73" t="str">
        <f>IF(M441="○",設定!$C$16,"")</f>
        <v/>
      </c>
      <c r="Q441" s="72">
        <f t="shared" si="19"/>
        <v>0</v>
      </c>
      <c r="R441" s="65" t="str">
        <f t="shared" si="21"/>
        <v/>
      </c>
      <c r="W441" s="71"/>
    </row>
    <row r="442" spans="2:23" ht="14.25" customHeight="1" x14ac:dyDescent="0.2">
      <c r="B442" s="74">
        <v>431</v>
      </c>
      <c r="C442" s="61"/>
      <c r="D442" s="114"/>
      <c r="E442" s="114"/>
      <c r="F442" s="112"/>
      <c r="G442" s="112"/>
      <c r="H442" s="112"/>
      <c r="I442" s="63"/>
      <c r="J442" s="115"/>
      <c r="K442" s="124" t="str">
        <f>IF(C442="","",IF(COUNTIF(#REF!,C442&amp;F442&amp;G442)&gt;1,"要確認！",VLOOKUP(C442&amp;F442&amp;G442,#REF!,9,FALSE)))</f>
        <v/>
      </c>
      <c r="L442" s="116" t="str">
        <f t="shared" si="20"/>
        <v/>
      </c>
      <c r="M442" s="118"/>
      <c r="N442" s="117"/>
      <c r="O442" s="73" t="str">
        <f>IF(I442="","",VLOOKUP(I442,設定!$B$5:$C$14,2))</f>
        <v/>
      </c>
      <c r="P442" s="73" t="str">
        <f>IF(M442="○",設定!$C$16,"")</f>
        <v/>
      </c>
      <c r="Q442" s="72">
        <f t="shared" si="19"/>
        <v>0</v>
      </c>
      <c r="R442" s="65" t="str">
        <f t="shared" si="21"/>
        <v/>
      </c>
      <c r="W442" s="71"/>
    </row>
    <row r="443" spans="2:23" ht="14.25" customHeight="1" x14ac:dyDescent="0.2">
      <c r="B443" s="74">
        <v>432</v>
      </c>
      <c r="C443" s="61"/>
      <c r="D443" s="114"/>
      <c r="E443" s="114"/>
      <c r="F443" s="112"/>
      <c r="G443" s="112"/>
      <c r="H443" s="112"/>
      <c r="I443" s="63"/>
      <c r="J443" s="115"/>
      <c r="K443" s="124" t="str">
        <f>IF(C443="","",IF(COUNTIF(#REF!,C443&amp;F443&amp;G443)&gt;1,"要確認！",VLOOKUP(C443&amp;F443&amp;G443,#REF!,9,FALSE)))</f>
        <v/>
      </c>
      <c r="L443" s="116" t="str">
        <f t="shared" si="20"/>
        <v/>
      </c>
      <c r="M443" s="118"/>
      <c r="N443" s="117"/>
      <c r="O443" s="73" t="str">
        <f>IF(I443="","",VLOOKUP(I443,設定!$B$5:$C$14,2))</f>
        <v/>
      </c>
      <c r="P443" s="73" t="str">
        <f>IF(M443="○",設定!$C$16,"")</f>
        <v/>
      </c>
      <c r="Q443" s="72">
        <f t="shared" si="19"/>
        <v>0</v>
      </c>
      <c r="R443" s="65" t="str">
        <f t="shared" si="21"/>
        <v/>
      </c>
      <c r="W443" s="71"/>
    </row>
    <row r="444" spans="2:23" ht="14.25" customHeight="1" x14ac:dyDescent="0.2">
      <c r="B444" s="74">
        <v>433</v>
      </c>
      <c r="C444" s="61"/>
      <c r="D444" s="114"/>
      <c r="E444" s="114"/>
      <c r="F444" s="112"/>
      <c r="G444" s="112"/>
      <c r="H444" s="112"/>
      <c r="I444" s="63"/>
      <c r="J444" s="115"/>
      <c r="K444" s="124" t="str">
        <f>IF(C444="","",IF(COUNTIF(#REF!,C444&amp;F444&amp;G444)&gt;1,"要確認！",VLOOKUP(C444&amp;F444&amp;G444,#REF!,9,FALSE)))</f>
        <v/>
      </c>
      <c r="L444" s="116" t="str">
        <f t="shared" si="20"/>
        <v/>
      </c>
      <c r="M444" s="118"/>
      <c r="N444" s="117"/>
      <c r="O444" s="73" t="str">
        <f>IF(I444="","",VLOOKUP(I444,設定!$B$5:$C$14,2))</f>
        <v/>
      </c>
      <c r="P444" s="73" t="str">
        <f>IF(M444="○",設定!$C$16,"")</f>
        <v/>
      </c>
      <c r="Q444" s="72">
        <f t="shared" si="19"/>
        <v>0</v>
      </c>
      <c r="R444" s="65" t="str">
        <f t="shared" si="21"/>
        <v/>
      </c>
      <c r="W444" s="71"/>
    </row>
    <row r="445" spans="2:23" ht="14.25" customHeight="1" x14ac:dyDescent="0.2">
      <c r="B445" s="74">
        <v>434</v>
      </c>
      <c r="C445" s="61"/>
      <c r="D445" s="114"/>
      <c r="E445" s="114"/>
      <c r="F445" s="112"/>
      <c r="G445" s="112"/>
      <c r="H445" s="112"/>
      <c r="I445" s="63"/>
      <c r="J445" s="115"/>
      <c r="K445" s="124" t="str">
        <f>IF(C445="","",IF(COUNTIF(#REF!,C445&amp;F445&amp;G445)&gt;1,"要確認！",VLOOKUP(C445&amp;F445&amp;G445,#REF!,9,FALSE)))</f>
        <v/>
      </c>
      <c r="L445" s="116" t="str">
        <f t="shared" si="20"/>
        <v/>
      </c>
      <c r="M445" s="118"/>
      <c r="N445" s="117"/>
      <c r="O445" s="73" t="str">
        <f>IF(I445="","",VLOOKUP(I445,設定!$B$5:$C$14,2))</f>
        <v/>
      </c>
      <c r="P445" s="73" t="str">
        <f>IF(M445="○",設定!$C$16,"")</f>
        <v/>
      </c>
      <c r="Q445" s="72">
        <f t="shared" si="19"/>
        <v>0</v>
      </c>
      <c r="R445" s="65" t="str">
        <f t="shared" si="21"/>
        <v/>
      </c>
      <c r="W445" s="71"/>
    </row>
    <row r="446" spans="2:23" ht="14.25" customHeight="1" x14ac:dyDescent="0.2">
      <c r="B446" s="74">
        <v>435</v>
      </c>
      <c r="C446" s="61"/>
      <c r="D446" s="114"/>
      <c r="E446" s="114"/>
      <c r="F446" s="112"/>
      <c r="G446" s="112"/>
      <c r="H446" s="112"/>
      <c r="I446" s="63"/>
      <c r="J446" s="115"/>
      <c r="K446" s="124" t="str">
        <f>IF(C446="","",IF(COUNTIF(#REF!,C446&amp;F446&amp;G446)&gt;1,"要確認！",VLOOKUP(C446&amp;F446&amp;G446,#REF!,9,FALSE)))</f>
        <v/>
      </c>
      <c r="L446" s="116" t="str">
        <f t="shared" si="20"/>
        <v/>
      </c>
      <c r="M446" s="118"/>
      <c r="N446" s="117"/>
      <c r="O446" s="73" t="str">
        <f>IF(I446="","",VLOOKUP(I446,設定!$B$5:$C$14,2))</f>
        <v/>
      </c>
      <c r="P446" s="73" t="str">
        <f>IF(M446="○",設定!$C$16,"")</f>
        <v/>
      </c>
      <c r="Q446" s="72">
        <f t="shared" si="19"/>
        <v>0</v>
      </c>
      <c r="R446" s="65" t="str">
        <f t="shared" si="21"/>
        <v/>
      </c>
      <c r="W446" s="71"/>
    </row>
    <row r="447" spans="2:23" ht="14.25" customHeight="1" x14ac:dyDescent="0.2">
      <c r="B447" s="74">
        <v>436</v>
      </c>
      <c r="C447" s="61"/>
      <c r="D447" s="114"/>
      <c r="E447" s="114"/>
      <c r="F447" s="112"/>
      <c r="G447" s="112"/>
      <c r="H447" s="112"/>
      <c r="I447" s="63"/>
      <c r="J447" s="115"/>
      <c r="K447" s="124" t="str">
        <f>IF(C447="","",IF(COUNTIF(#REF!,C447&amp;F447&amp;G447)&gt;1,"要確認！",VLOOKUP(C447&amp;F447&amp;G447,#REF!,9,FALSE)))</f>
        <v/>
      </c>
      <c r="L447" s="116" t="str">
        <f t="shared" si="20"/>
        <v/>
      </c>
      <c r="M447" s="118"/>
      <c r="N447" s="117"/>
      <c r="O447" s="73" t="str">
        <f>IF(I447="","",VLOOKUP(I447,設定!$B$5:$C$14,2))</f>
        <v/>
      </c>
      <c r="P447" s="73" t="str">
        <f>IF(M447="○",設定!$C$16,"")</f>
        <v/>
      </c>
      <c r="Q447" s="72">
        <f t="shared" si="19"/>
        <v>0</v>
      </c>
      <c r="R447" s="65" t="str">
        <f t="shared" si="21"/>
        <v/>
      </c>
      <c r="W447" s="71"/>
    </row>
    <row r="448" spans="2:23" ht="14.25" customHeight="1" x14ac:dyDescent="0.2">
      <c r="B448" s="74">
        <v>437</v>
      </c>
      <c r="C448" s="61"/>
      <c r="D448" s="114"/>
      <c r="E448" s="114"/>
      <c r="F448" s="112"/>
      <c r="G448" s="112"/>
      <c r="H448" s="112"/>
      <c r="I448" s="63"/>
      <c r="J448" s="115"/>
      <c r="K448" s="124" t="str">
        <f>IF(C448="","",IF(COUNTIF(#REF!,C448&amp;F448&amp;G448)&gt;1,"要確認！",VLOOKUP(C448&amp;F448&amp;G448,#REF!,9,FALSE)))</f>
        <v/>
      </c>
      <c r="L448" s="116" t="str">
        <f t="shared" si="20"/>
        <v/>
      </c>
      <c r="M448" s="118"/>
      <c r="N448" s="117"/>
      <c r="O448" s="73" t="str">
        <f>IF(I448="","",VLOOKUP(I448,設定!$B$5:$C$14,2))</f>
        <v/>
      </c>
      <c r="P448" s="73" t="str">
        <f>IF(M448="○",設定!$C$16,"")</f>
        <v/>
      </c>
      <c r="Q448" s="72">
        <f t="shared" si="19"/>
        <v>0</v>
      </c>
      <c r="R448" s="65" t="str">
        <f t="shared" si="21"/>
        <v/>
      </c>
      <c r="W448" s="71"/>
    </row>
    <row r="449" spans="2:23" ht="14.25" customHeight="1" x14ac:dyDescent="0.2">
      <c r="B449" s="74">
        <v>438</v>
      </c>
      <c r="C449" s="61"/>
      <c r="D449" s="114"/>
      <c r="E449" s="114"/>
      <c r="F449" s="112"/>
      <c r="G449" s="112"/>
      <c r="H449" s="112"/>
      <c r="I449" s="63"/>
      <c r="J449" s="115"/>
      <c r="K449" s="124" t="str">
        <f>IF(C449="","",IF(COUNTIF(#REF!,C449&amp;F449&amp;G449)&gt;1,"要確認！",VLOOKUP(C449&amp;F449&amp;G449,#REF!,9,FALSE)))</f>
        <v/>
      </c>
      <c r="L449" s="116" t="str">
        <f t="shared" si="20"/>
        <v/>
      </c>
      <c r="M449" s="118"/>
      <c r="N449" s="117"/>
      <c r="O449" s="73" t="str">
        <f>IF(I449="","",VLOOKUP(I449,設定!$B$5:$C$14,2))</f>
        <v/>
      </c>
      <c r="P449" s="73" t="str">
        <f>IF(M449="○",設定!$C$16,"")</f>
        <v/>
      </c>
      <c r="Q449" s="72">
        <f t="shared" si="19"/>
        <v>0</v>
      </c>
      <c r="R449" s="65" t="str">
        <f t="shared" si="21"/>
        <v/>
      </c>
      <c r="W449" s="71"/>
    </row>
    <row r="450" spans="2:23" ht="14.25" customHeight="1" x14ac:dyDescent="0.2">
      <c r="B450" s="74">
        <v>439</v>
      </c>
      <c r="C450" s="61"/>
      <c r="D450" s="114"/>
      <c r="E450" s="114"/>
      <c r="F450" s="112"/>
      <c r="G450" s="112"/>
      <c r="H450" s="112"/>
      <c r="I450" s="63"/>
      <c r="J450" s="115"/>
      <c r="K450" s="124" t="str">
        <f>IF(C450="","",IF(COUNTIF(#REF!,C450&amp;F450&amp;G450)&gt;1,"要確認！",VLOOKUP(C450&amp;F450&amp;G450,#REF!,9,FALSE)))</f>
        <v/>
      </c>
      <c r="L450" s="116" t="str">
        <f t="shared" si="20"/>
        <v/>
      </c>
      <c r="M450" s="118"/>
      <c r="N450" s="117"/>
      <c r="O450" s="73" t="str">
        <f>IF(I450="","",VLOOKUP(I450,設定!$B$5:$C$14,2))</f>
        <v/>
      </c>
      <c r="P450" s="73" t="str">
        <f>IF(M450="○",設定!$C$16,"")</f>
        <v/>
      </c>
      <c r="Q450" s="72">
        <f t="shared" si="19"/>
        <v>0</v>
      </c>
      <c r="R450" s="65" t="str">
        <f t="shared" si="21"/>
        <v/>
      </c>
      <c r="W450" s="71"/>
    </row>
    <row r="451" spans="2:23" ht="14.25" customHeight="1" x14ac:dyDescent="0.2">
      <c r="B451" s="74">
        <v>440</v>
      </c>
      <c r="C451" s="61"/>
      <c r="D451" s="114"/>
      <c r="E451" s="114"/>
      <c r="F451" s="112"/>
      <c r="G451" s="112"/>
      <c r="H451" s="112"/>
      <c r="I451" s="63"/>
      <c r="J451" s="115"/>
      <c r="K451" s="124" t="str">
        <f>IF(C451="","",IF(COUNTIF(#REF!,C451&amp;F451&amp;G451)&gt;1,"要確認！",VLOOKUP(C451&amp;F451&amp;G451,#REF!,9,FALSE)))</f>
        <v/>
      </c>
      <c r="L451" s="116" t="str">
        <f t="shared" si="20"/>
        <v/>
      </c>
      <c r="M451" s="118"/>
      <c r="N451" s="117"/>
      <c r="O451" s="73" t="str">
        <f>IF(I451="","",VLOOKUP(I451,設定!$B$5:$C$14,2))</f>
        <v/>
      </c>
      <c r="P451" s="73" t="str">
        <f>IF(M451="○",設定!$C$16,"")</f>
        <v/>
      </c>
      <c r="Q451" s="72">
        <f t="shared" si="19"/>
        <v>0</v>
      </c>
      <c r="R451" s="65" t="str">
        <f t="shared" si="21"/>
        <v/>
      </c>
      <c r="W451" s="71"/>
    </row>
    <row r="452" spans="2:23" ht="14.25" customHeight="1" x14ac:dyDescent="0.2">
      <c r="B452" s="74">
        <v>441</v>
      </c>
      <c r="C452" s="61"/>
      <c r="D452" s="114"/>
      <c r="E452" s="114"/>
      <c r="F452" s="112"/>
      <c r="G452" s="112"/>
      <c r="H452" s="112"/>
      <c r="I452" s="63"/>
      <c r="J452" s="115"/>
      <c r="K452" s="124" t="str">
        <f>IF(C452="","",IF(COUNTIF(#REF!,C452&amp;F452&amp;G452)&gt;1,"要確認！",VLOOKUP(C452&amp;F452&amp;G452,#REF!,9,FALSE)))</f>
        <v/>
      </c>
      <c r="L452" s="116" t="str">
        <f t="shared" si="20"/>
        <v/>
      </c>
      <c r="M452" s="118"/>
      <c r="N452" s="117"/>
      <c r="O452" s="73" t="str">
        <f>IF(I452="","",VLOOKUP(I452,設定!$B$5:$C$14,2))</f>
        <v/>
      </c>
      <c r="P452" s="73" t="str">
        <f>IF(M452="○",設定!$C$16,"")</f>
        <v/>
      </c>
      <c r="Q452" s="72">
        <f t="shared" si="19"/>
        <v>0</v>
      </c>
      <c r="R452" s="65" t="str">
        <f t="shared" si="21"/>
        <v/>
      </c>
      <c r="W452" s="71"/>
    </row>
    <row r="453" spans="2:23" ht="14.25" customHeight="1" x14ac:dyDescent="0.2">
      <c r="B453" s="74">
        <v>442</v>
      </c>
      <c r="C453" s="61"/>
      <c r="D453" s="114"/>
      <c r="E453" s="114"/>
      <c r="F453" s="112"/>
      <c r="G453" s="112"/>
      <c r="H453" s="112"/>
      <c r="I453" s="63"/>
      <c r="J453" s="115"/>
      <c r="K453" s="124" t="str">
        <f>IF(C453="","",IF(COUNTIF(#REF!,C453&amp;F453&amp;G453)&gt;1,"要確認！",VLOOKUP(C453&amp;F453&amp;G453,#REF!,9,FALSE)))</f>
        <v/>
      </c>
      <c r="L453" s="116" t="str">
        <f t="shared" si="20"/>
        <v/>
      </c>
      <c r="M453" s="118"/>
      <c r="N453" s="117"/>
      <c r="O453" s="73" t="str">
        <f>IF(I453="","",VLOOKUP(I453,設定!$B$5:$C$14,2))</f>
        <v/>
      </c>
      <c r="P453" s="73" t="str">
        <f>IF(M453="○",設定!$C$16,"")</f>
        <v/>
      </c>
      <c r="Q453" s="72">
        <f t="shared" si="19"/>
        <v>0</v>
      </c>
      <c r="R453" s="65" t="str">
        <f t="shared" si="21"/>
        <v/>
      </c>
      <c r="W453" s="71"/>
    </row>
    <row r="454" spans="2:23" ht="14.25" customHeight="1" x14ac:dyDescent="0.2">
      <c r="B454" s="74">
        <v>443</v>
      </c>
      <c r="C454" s="61"/>
      <c r="D454" s="114"/>
      <c r="E454" s="114"/>
      <c r="F454" s="112"/>
      <c r="G454" s="112"/>
      <c r="H454" s="112"/>
      <c r="I454" s="63"/>
      <c r="J454" s="115"/>
      <c r="K454" s="124" t="str">
        <f>IF(C454="","",IF(COUNTIF(#REF!,C454&amp;F454&amp;G454)&gt;1,"要確認！",VLOOKUP(C454&amp;F454&amp;G454,#REF!,9,FALSE)))</f>
        <v/>
      </c>
      <c r="L454" s="116" t="str">
        <f t="shared" si="20"/>
        <v/>
      </c>
      <c r="M454" s="118"/>
      <c r="N454" s="117"/>
      <c r="O454" s="73" t="str">
        <f>IF(I454="","",VLOOKUP(I454,設定!$B$5:$C$14,2))</f>
        <v/>
      </c>
      <c r="P454" s="73" t="str">
        <f>IF(M454="○",設定!$C$16,"")</f>
        <v/>
      </c>
      <c r="Q454" s="72">
        <f t="shared" si="19"/>
        <v>0</v>
      </c>
      <c r="R454" s="65" t="str">
        <f t="shared" si="21"/>
        <v/>
      </c>
      <c r="W454" s="71"/>
    </row>
    <row r="455" spans="2:23" ht="14.25" customHeight="1" x14ac:dyDescent="0.2">
      <c r="B455" s="74">
        <v>444</v>
      </c>
      <c r="C455" s="61"/>
      <c r="D455" s="114"/>
      <c r="E455" s="114"/>
      <c r="F455" s="112"/>
      <c r="G455" s="112"/>
      <c r="H455" s="112"/>
      <c r="I455" s="63"/>
      <c r="J455" s="115"/>
      <c r="K455" s="124" t="str">
        <f>IF(C455="","",IF(COUNTIF(#REF!,C455&amp;F455&amp;G455)&gt;1,"要確認！",VLOOKUP(C455&amp;F455&amp;G455,#REF!,9,FALSE)))</f>
        <v/>
      </c>
      <c r="L455" s="116" t="str">
        <f t="shared" si="20"/>
        <v/>
      </c>
      <c r="M455" s="118"/>
      <c r="N455" s="117"/>
      <c r="O455" s="73" t="str">
        <f>IF(I455="","",VLOOKUP(I455,設定!$B$5:$C$14,2))</f>
        <v/>
      </c>
      <c r="P455" s="73" t="str">
        <f>IF(M455="○",設定!$C$16,"")</f>
        <v/>
      </c>
      <c r="Q455" s="72">
        <f t="shared" si="19"/>
        <v>0</v>
      </c>
      <c r="R455" s="65" t="str">
        <f t="shared" si="21"/>
        <v/>
      </c>
      <c r="W455" s="71"/>
    </row>
    <row r="456" spans="2:23" ht="14.25" customHeight="1" x14ac:dyDescent="0.2">
      <c r="B456" s="74">
        <v>445</v>
      </c>
      <c r="C456" s="61"/>
      <c r="D456" s="114"/>
      <c r="E456" s="114"/>
      <c r="F456" s="112"/>
      <c r="G456" s="112"/>
      <c r="H456" s="112"/>
      <c r="I456" s="63"/>
      <c r="J456" s="115"/>
      <c r="K456" s="124" t="str">
        <f>IF(C456="","",IF(COUNTIF(#REF!,C456&amp;F456&amp;G456)&gt;1,"要確認！",VLOOKUP(C456&amp;F456&amp;G456,#REF!,9,FALSE)))</f>
        <v/>
      </c>
      <c r="L456" s="116" t="str">
        <f t="shared" si="20"/>
        <v/>
      </c>
      <c r="M456" s="118"/>
      <c r="N456" s="117"/>
      <c r="O456" s="73" t="str">
        <f>IF(I456="","",VLOOKUP(I456,設定!$B$5:$C$14,2))</f>
        <v/>
      </c>
      <c r="P456" s="73" t="str">
        <f>IF(M456="○",設定!$C$16,"")</f>
        <v/>
      </c>
      <c r="Q456" s="72">
        <f t="shared" si="19"/>
        <v>0</v>
      </c>
      <c r="R456" s="65" t="str">
        <f t="shared" si="21"/>
        <v/>
      </c>
      <c r="W456" s="71"/>
    </row>
    <row r="457" spans="2:23" ht="14.25" customHeight="1" x14ac:dyDescent="0.2">
      <c r="B457" s="74">
        <v>446</v>
      </c>
      <c r="C457" s="61"/>
      <c r="D457" s="114"/>
      <c r="E457" s="114"/>
      <c r="F457" s="112"/>
      <c r="G457" s="112"/>
      <c r="H457" s="112"/>
      <c r="I457" s="63"/>
      <c r="J457" s="115"/>
      <c r="K457" s="124" t="str">
        <f>IF(C457="","",IF(COUNTIF(#REF!,C457&amp;F457&amp;G457)&gt;1,"要確認！",VLOOKUP(C457&amp;F457&amp;G457,#REF!,9,FALSE)))</f>
        <v/>
      </c>
      <c r="L457" s="116" t="str">
        <f t="shared" si="20"/>
        <v/>
      </c>
      <c r="M457" s="118"/>
      <c r="N457" s="117"/>
      <c r="O457" s="73" t="str">
        <f>IF(I457="","",VLOOKUP(I457,設定!$B$5:$C$14,2))</f>
        <v/>
      </c>
      <c r="P457" s="73" t="str">
        <f>IF(M457="○",設定!$C$16,"")</f>
        <v/>
      </c>
      <c r="Q457" s="72">
        <f t="shared" si="19"/>
        <v>0</v>
      </c>
      <c r="R457" s="65" t="str">
        <f t="shared" si="21"/>
        <v/>
      </c>
      <c r="W457" s="71"/>
    </row>
    <row r="458" spans="2:23" ht="14.25" customHeight="1" x14ac:dyDescent="0.2">
      <c r="B458" s="74">
        <v>447</v>
      </c>
      <c r="C458" s="61"/>
      <c r="D458" s="114"/>
      <c r="E458" s="114"/>
      <c r="F458" s="112"/>
      <c r="G458" s="112"/>
      <c r="H458" s="112"/>
      <c r="I458" s="63"/>
      <c r="J458" s="115"/>
      <c r="K458" s="124" t="str">
        <f>IF(C458="","",IF(COUNTIF(#REF!,C458&amp;F458&amp;G458)&gt;1,"要確認！",VLOOKUP(C458&amp;F458&amp;G458,#REF!,9,FALSE)))</f>
        <v/>
      </c>
      <c r="L458" s="116" t="str">
        <f t="shared" si="20"/>
        <v/>
      </c>
      <c r="M458" s="118"/>
      <c r="N458" s="117"/>
      <c r="O458" s="73" t="str">
        <f>IF(I458="","",VLOOKUP(I458,設定!$B$5:$C$14,2))</f>
        <v/>
      </c>
      <c r="P458" s="73" t="str">
        <f>IF(M458="○",設定!$C$16,"")</f>
        <v/>
      </c>
      <c r="Q458" s="72">
        <f t="shared" si="19"/>
        <v>0</v>
      </c>
      <c r="R458" s="65" t="str">
        <f t="shared" si="21"/>
        <v/>
      </c>
      <c r="W458" s="71"/>
    </row>
    <row r="459" spans="2:23" ht="14.25" customHeight="1" x14ac:dyDescent="0.2">
      <c r="B459" s="74">
        <v>448</v>
      </c>
      <c r="C459" s="61"/>
      <c r="D459" s="114"/>
      <c r="E459" s="114"/>
      <c r="F459" s="112"/>
      <c r="G459" s="112"/>
      <c r="H459" s="112"/>
      <c r="I459" s="63"/>
      <c r="J459" s="115"/>
      <c r="K459" s="124" t="str">
        <f>IF(C459="","",IF(COUNTIF(#REF!,C459&amp;F459&amp;G459)&gt;1,"要確認！",VLOOKUP(C459&amp;F459&amp;G459,#REF!,9,FALSE)))</f>
        <v/>
      </c>
      <c r="L459" s="116" t="str">
        <f t="shared" si="20"/>
        <v/>
      </c>
      <c r="M459" s="118"/>
      <c r="N459" s="117"/>
      <c r="O459" s="73" t="str">
        <f>IF(I459="","",VLOOKUP(I459,設定!$B$5:$C$14,2))</f>
        <v/>
      </c>
      <c r="P459" s="73" t="str">
        <f>IF(M459="○",設定!$C$16,"")</f>
        <v/>
      </c>
      <c r="Q459" s="72">
        <f t="shared" si="19"/>
        <v>0</v>
      </c>
      <c r="R459" s="65" t="str">
        <f t="shared" si="21"/>
        <v/>
      </c>
      <c r="W459" s="71"/>
    </row>
    <row r="460" spans="2:23" ht="14.25" customHeight="1" x14ac:dyDescent="0.2">
      <c r="B460" s="74">
        <v>449</v>
      </c>
      <c r="C460" s="61"/>
      <c r="D460" s="114"/>
      <c r="E460" s="114"/>
      <c r="F460" s="112"/>
      <c r="G460" s="112"/>
      <c r="H460" s="112"/>
      <c r="I460" s="63"/>
      <c r="J460" s="115"/>
      <c r="K460" s="124" t="str">
        <f>IF(C460="","",IF(COUNTIF(#REF!,C460&amp;F460&amp;G460)&gt;1,"要確認！",VLOOKUP(C460&amp;F460&amp;G460,#REF!,9,FALSE)))</f>
        <v/>
      </c>
      <c r="L460" s="116" t="str">
        <f t="shared" si="20"/>
        <v/>
      </c>
      <c r="M460" s="118"/>
      <c r="N460" s="117"/>
      <c r="O460" s="73" t="str">
        <f>IF(I460="","",VLOOKUP(I460,設定!$B$5:$C$14,2))</f>
        <v/>
      </c>
      <c r="P460" s="73" t="str">
        <f>IF(M460="○",設定!$C$16,"")</f>
        <v/>
      </c>
      <c r="Q460" s="72">
        <f t="shared" ref="Q460:Q523" si="22">SUM(O460:P460)</f>
        <v>0</v>
      </c>
      <c r="R460" s="65" t="str">
        <f t="shared" si="21"/>
        <v/>
      </c>
      <c r="W460" s="71"/>
    </row>
    <row r="461" spans="2:23" ht="14.25" customHeight="1" x14ac:dyDescent="0.2">
      <c r="B461" s="74">
        <v>450</v>
      </c>
      <c r="C461" s="61"/>
      <c r="D461" s="114"/>
      <c r="E461" s="114"/>
      <c r="F461" s="112"/>
      <c r="G461" s="112"/>
      <c r="H461" s="112"/>
      <c r="I461" s="63"/>
      <c r="J461" s="115"/>
      <c r="K461" s="124" t="str">
        <f>IF(C461="","",IF(COUNTIF(#REF!,C461&amp;F461&amp;G461)&gt;1,"要確認！",VLOOKUP(C461&amp;F461&amp;G461,#REF!,9,FALSE)))</f>
        <v/>
      </c>
      <c r="L461" s="116" t="str">
        <f t="shared" ref="L461:L524" si="23">IFERROR(DATEDIF(DATE(VALUE(LEFT(C461,4)),VALUE(MID(C461,6,2)),VALUE(RIGHT(C461,2))),DATE(VALUE(LEFT($I$7,4)),VALUE(MID($I$7,6,2)),VALUE(RIGHT($I$7,2))),"Y"),"")</f>
        <v/>
      </c>
      <c r="M461" s="118"/>
      <c r="N461" s="117"/>
      <c r="O461" s="73" t="str">
        <f>IF(I461="","",VLOOKUP(I461,設定!$B$5:$C$14,2))</f>
        <v/>
      </c>
      <c r="P461" s="73" t="str">
        <f>IF(M461="○",設定!$C$16,"")</f>
        <v/>
      </c>
      <c r="Q461" s="72">
        <f t="shared" si="22"/>
        <v>0</v>
      </c>
      <c r="R461" s="65" t="str">
        <f t="shared" ref="R461:R524" si="24">IF(C461="","",IF(LEN(C461)=10,IF(OR(VALUE(LEFT($I$7,4))-VALUE(LEFT($C461,4))&gt;15,AND(VALUE(LEFT($I$7,4))-VALUE(LEFT($C461,4))=15,IF(VALUE(MID($I$7,6,2))&gt;3,VALUE(MID($C461,6,2))&lt;4,VALUE(MID($I$7,6,2))&gt;3))),IF(NOT(ISERROR(FIND("少年",I461))),"エラー！少年段位ではありません。",""),IF(ISERROR(FIND("少年",I461)),"エラー！一般段位ではありません。","")),"生年月日はyyyy/mm/dd形式です"))</f>
        <v/>
      </c>
      <c r="W461" s="71"/>
    </row>
    <row r="462" spans="2:23" ht="14.25" customHeight="1" x14ac:dyDescent="0.2">
      <c r="B462" s="74">
        <v>451</v>
      </c>
      <c r="C462" s="61"/>
      <c r="D462" s="114"/>
      <c r="E462" s="114"/>
      <c r="F462" s="112"/>
      <c r="G462" s="112"/>
      <c r="H462" s="112"/>
      <c r="I462" s="63"/>
      <c r="J462" s="115"/>
      <c r="K462" s="124" t="str">
        <f>IF(C462="","",IF(COUNTIF(#REF!,C462&amp;F462&amp;G462)&gt;1,"要確認！",VLOOKUP(C462&amp;F462&amp;G462,#REF!,9,FALSE)))</f>
        <v/>
      </c>
      <c r="L462" s="116" t="str">
        <f t="shared" si="23"/>
        <v/>
      </c>
      <c r="M462" s="118"/>
      <c r="N462" s="117"/>
      <c r="O462" s="73" t="str">
        <f>IF(I462="","",VLOOKUP(I462,設定!$B$5:$C$14,2))</f>
        <v/>
      </c>
      <c r="P462" s="73" t="str">
        <f>IF(M462="○",設定!$C$16,"")</f>
        <v/>
      </c>
      <c r="Q462" s="72">
        <f t="shared" si="22"/>
        <v>0</v>
      </c>
      <c r="R462" s="65" t="str">
        <f t="shared" si="24"/>
        <v/>
      </c>
      <c r="W462" s="71"/>
    </row>
    <row r="463" spans="2:23" ht="14.25" customHeight="1" x14ac:dyDescent="0.2">
      <c r="B463" s="74">
        <v>452</v>
      </c>
      <c r="C463" s="61"/>
      <c r="D463" s="114"/>
      <c r="E463" s="114"/>
      <c r="F463" s="112"/>
      <c r="G463" s="112"/>
      <c r="H463" s="112"/>
      <c r="I463" s="63"/>
      <c r="J463" s="115"/>
      <c r="K463" s="124" t="str">
        <f>IF(C463="","",IF(COUNTIF(#REF!,C463&amp;F463&amp;G463)&gt;1,"要確認！",VLOOKUP(C463&amp;F463&amp;G463,#REF!,9,FALSE)))</f>
        <v/>
      </c>
      <c r="L463" s="116" t="str">
        <f t="shared" si="23"/>
        <v/>
      </c>
      <c r="M463" s="118"/>
      <c r="N463" s="117"/>
      <c r="O463" s="73" t="str">
        <f>IF(I463="","",VLOOKUP(I463,設定!$B$5:$C$14,2))</f>
        <v/>
      </c>
      <c r="P463" s="73" t="str">
        <f>IF(M463="○",設定!$C$16,"")</f>
        <v/>
      </c>
      <c r="Q463" s="72">
        <f t="shared" si="22"/>
        <v>0</v>
      </c>
      <c r="R463" s="65" t="str">
        <f t="shared" si="24"/>
        <v/>
      </c>
      <c r="W463" s="71"/>
    </row>
    <row r="464" spans="2:23" ht="14.25" customHeight="1" x14ac:dyDescent="0.2">
      <c r="B464" s="74">
        <v>453</v>
      </c>
      <c r="C464" s="61"/>
      <c r="D464" s="114"/>
      <c r="E464" s="114"/>
      <c r="F464" s="112"/>
      <c r="G464" s="112"/>
      <c r="H464" s="112"/>
      <c r="I464" s="63"/>
      <c r="J464" s="115"/>
      <c r="K464" s="124" t="str">
        <f>IF(C464="","",IF(COUNTIF(#REF!,C464&amp;F464&amp;G464)&gt;1,"要確認！",VLOOKUP(C464&amp;F464&amp;G464,#REF!,9,FALSE)))</f>
        <v/>
      </c>
      <c r="L464" s="116" t="str">
        <f t="shared" si="23"/>
        <v/>
      </c>
      <c r="M464" s="118"/>
      <c r="N464" s="117"/>
      <c r="O464" s="73" t="str">
        <f>IF(I464="","",VLOOKUP(I464,設定!$B$5:$C$14,2))</f>
        <v/>
      </c>
      <c r="P464" s="73" t="str">
        <f>IF(M464="○",設定!$C$16,"")</f>
        <v/>
      </c>
      <c r="Q464" s="72">
        <f t="shared" si="22"/>
        <v>0</v>
      </c>
      <c r="R464" s="65" t="str">
        <f t="shared" si="24"/>
        <v/>
      </c>
      <c r="W464" s="71"/>
    </row>
    <row r="465" spans="2:23" ht="14.25" customHeight="1" x14ac:dyDescent="0.2">
      <c r="B465" s="74">
        <v>454</v>
      </c>
      <c r="C465" s="61"/>
      <c r="D465" s="114"/>
      <c r="E465" s="114"/>
      <c r="F465" s="112"/>
      <c r="G465" s="112"/>
      <c r="H465" s="112"/>
      <c r="I465" s="63"/>
      <c r="J465" s="115"/>
      <c r="K465" s="124" t="str">
        <f>IF(C465="","",IF(COUNTIF(#REF!,C465&amp;F465&amp;G465)&gt;1,"要確認！",VLOOKUP(C465&amp;F465&amp;G465,#REF!,9,FALSE)))</f>
        <v/>
      </c>
      <c r="L465" s="116" t="str">
        <f t="shared" si="23"/>
        <v/>
      </c>
      <c r="M465" s="118"/>
      <c r="N465" s="117"/>
      <c r="O465" s="73" t="str">
        <f>IF(I465="","",VLOOKUP(I465,設定!$B$5:$C$14,2))</f>
        <v/>
      </c>
      <c r="P465" s="73" t="str">
        <f>IF(M465="○",設定!$C$16,"")</f>
        <v/>
      </c>
      <c r="Q465" s="72">
        <f t="shared" si="22"/>
        <v>0</v>
      </c>
      <c r="R465" s="65" t="str">
        <f t="shared" si="24"/>
        <v/>
      </c>
      <c r="W465" s="71"/>
    </row>
    <row r="466" spans="2:23" ht="14.25" customHeight="1" x14ac:dyDescent="0.2">
      <c r="B466" s="74">
        <v>455</v>
      </c>
      <c r="C466" s="61"/>
      <c r="D466" s="114"/>
      <c r="E466" s="114"/>
      <c r="F466" s="112"/>
      <c r="G466" s="112"/>
      <c r="H466" s="112"/>
      <c r="I466" s="63"/>
      <c r="J466" s="115"/>
      <c r="K466" s="124" t="str">
        <f>IF(C466="","",IF(COUNTIF(#REF!,C466&amp;F466&amp;G466)&gt;1,"要確認！",VLOOKUP(C466&amp;F466&amp;G466,#REF!,9,FALSE)))</f>
        <v/>
      </c>
      <c r="L466" s="116" t="str">
        <f t="shared" si="23"/>
        <v/>
      </c>
      <c r="M466" s="118"/>
      <c r="N466" s="117"/>
      <c r="O466" s="73" t="str">
        <f>IF(I466="","",VLOOKUP(I466,設定!$B$5:$C$14,2))</f>
        <v/>
      </c>
      <c r="P466" s="73" t="str">
        <f>IF(M466="○",設定!$C$16,"")</f>
        <v/>
      </c>
      <c r="Q466" s="72">
        <f t="shared" si="22"/>
        <v>0</v>
      </c>
      <c r="R466" s="65" t="str">
        <f t="shared" si="24"/>
        <v/>
      </c>
      <c r="W466" s="71"/>
    </row>
    <row r="467" spans="2:23" ht="14.25" customHeight="1" x14ac:dyDescent="0.2">
      <c r="B467" s="74">
        <v>456</v>
      </c>
      <c r="C467" s="61"/>
      <c r="D467" s="114"/>
      <c r="E467" s="114"/>
      <c r="F467" s="112"/>
      <c r="G467" s="112"/>
      <c r="H467" s="112"/>
      <c r="I467" s="63"/>
      <c r="J467" s="115"/>
      <c r="K467" s="124" t="str">
        <f>IF(C467="","",IF(COUNTIF(#REF!,C467&amp;F467&amp;G467)&gt;1,"要確認！",VLOOKUP(C467&amp;F467&amp;G467,#REF!,9,FALSE)))</f>
        <v/>
      </c>
      <c r="L467" s="116" t="str">
        <f t="shared" si="23"/>
        <v/>
      </c>
      <c r="M467" s="118"/>
      <c r="N467" s="117"/>
      <c r="O467" s="73" t="str">
        <f>IF(I467="","",VLOOKUP(I467,設定!$B$5:$C$14,2))</f>
        <v/>
      </c>
      <c r="P467" s="73" t="str">
        <f>IF(M467="○",設定!$C$16,"")</f>
        <v/>
      </c>
      <c r="Q467" s="72">
        <f t="shared" si="22"/>
        <v>0</v>
      </c>
      <c r="R467" s="65" t="str">
        <f t="shared" si="24"/>
        <v/>
      </c>
      <c r="W467" s="71"/>
    </row>
    <row r="468" spans="2:23" ht="14.25" customHeight="1" x14ac:dyDescent="0.2">
      <c r="B468" s="74">
        <v>457</v>
      </c>
      <c r="C468" s="61"/>
      <c r="D468" s="114"/>
      <c r="E468" s="114"/>
      <c r="F468" s="112"/>
      <c r="G468" s="112"/>
      <c r="H468" s="112"/>
      <c r="I468" s="63"/>
      <c r="J468" s="115"/>
      <c r="K468" s="124" t="str">
        <f>IF(C468="","",IF(COUNTIF(#REF!,C468&amp;F468&amp;G468)&gt;1,"要確認！",VLOOKUP(C468&amp;F468&amp;G468,#REF!,9,FALSE)))</f>
        <v/>
      </c>
      <c r="L468" s="116" t="str">
        <f t="shared" si="23"/>
        <v/>
      </c>
      <c r="M468" s="118"/>
      <c r="N468" s="117"/>
      <c r="O468" s="73" t="str">
        <f>IF(I468="","",VLOOKUP(I468,設定!$B$5:$C$14,2))</f>
        <v/>
      </c>
      <c r="P468" s="73" t="str">
        <f>IF(M468="○",設定!$C$16,"")</f>
        <v/>
      </c>
      <c r="Q468" s="72">
        <f t="shared" si="22"/>
        <v>0</v>
      </c>
      <c r="R468" s="65" t="str">
        <f t="shared" si="24"/>
        <v/>
      </c>
      <c r="W468" s="71"/>
    </row>
    <row r="469" spans="2:23" ht="14.25" customHeight="1" x14ac:dyDescent="0.2">
      <c r="B469" s="74">
        <v>458</v>
      </c>
      <c r="C469" s="61"/>
      <c r="D469" s="114"/>
      <c r="E469" s="114"/>
      <c r="F469" s="112"/>
      <c r="G469" s="112"/>
      <c r="H469" s="112"/>
      <c r="I469" s="63"/>
      <c r="J469" s="115"/>
      <c r="K469" s="124" t="str">
        <f>IF(C469="","",IF(COUNTIF(#REF!,C469&amp;F469&amp;G469)&gt;1,"要確認！",VLOOKUP(C469&amp;F469&amp;G469,#REF!,9,FALSE)))</f>
        <v/>
      </c>
      <c r="L469" s="116" t="str">
        <f t="shared" si="23"/>
        <v/>
      </c>
      <c r="M469" s="118"/>
      <c r="N469" s="117"/>
      <c r="O469" s="73" t="str">
        <f>IF(I469="","",VLOOKUP(I469,設定!$B$5:$C$14,2))</f>
        <v/>
      </c>
      <c r="P469" s="73" t="str">
        <f>IF(M469="○",設定!$C$16,"")</f>
        <v/>
      </c>
      <c r="Q469" s="72">
        <f t="shared" si="22"/>
        <v>0</v>
      </c>
      <c r="R469" s="65" t="str">
        <f t="shared" si="24"/>
        <v/>
      </c>
      <c r="W469" s="71"/>
    </row>
    <row r="470" spans="2:23" ht="14.25" customHeight="1" x14ac:dyDescent="0.2">
      <c r="B470" s="74">
        <v>459</v>
      </c>
      <c r="C470" s="61"/>
      <c r="D470" s="114"/>
      <c r="E470" s="114"/>
      <c r="F470" s="112"/>
      <c r="G470" s="112"/>
      <c r="H470" s="112"/>
      <c r="I470" s="63"/>
      <c r="J470" s="115"/>
      <c r="K470" s="124" t="str">
        <f>IF(C470="","",IF(COUNTIF(#REF!,C470&amp;F470&amp;G470)&gt;1,"要確認！",VLOOKUP(C470&amp;F470&amp;G470,#REF!,9,FALSE)))</f>
        <v/>
      </c>
      <c r="L470" s="116" t="str">
        <f t="shared" si="23"/>
        <v/>
      </c>
      <c r="M470" s="118"/>
      <c r="N470" s="117"/>
      <c r="O470" s="73" t="str">
        <f>IF(I470="","",VLOOKUP(I470,設定!$B$5:$C$14,2))</f>
        <v/>
      </c>
      <c r="P470" s="73" t="str">
        <f>IF(M470="○",設定!$C$16,"")</f>
        <v/>
      </c>
      <c r="Q470" s="72">
        <f t="shared" si="22"/>
        <v>0</v>
      </c>
      <c r="R470" s="65" t="str">
        <f t="shared" si="24"/>
        <v/>
      </c>
      <c r="W470" s="71"/>
    </row>
    <row r="471" spans="2:23" ht="14.25" customHeight="1" x14ac:dyDescent="0.2">
      <c r="B471" s="74">
        <v>460</v>
      </c>
      <c r="C471" s="61"/>
      <c r="D471" s="114"/>
      <c r="E471" s="114"/>
      <c r="F471" s="112"/>
      <c r="G471" s="112"/>
      <c r="H471" s="112"/>
      <c r="I471" s="63"/>
      <c r="J471" s="115"/>
      <c r="K471" s="124" t="str">
        <f>IF(C471="","",IF(COUNTIF(#REF!,C471&amp;F471&amp;G471)&gt;1,"要確認！",VLOOKUP(C471&amp;F471&amp;G471,#REF!,9,FALSE)))</f>
        <v/>
      </c>
      <c r="L471" s="116" t="str">
        <f t="shared" si="23"/>
        <v/>
      </c>
      <c r="M471" s="118"/>
      <c r="N471" s="117"/>
      <c r="O471" s="73" t="str">
        <f>IF(I471="","",VLOOKUP(I471,設定!$B$5:$C$14,2))</f>
        <v/>
      </c>
      <c r="P471" s="73" t="str">
        <f>IF(M471="○",設定!$C$16,"")</f>
        <v/>
      </c>
      <c r="Q471" s="72">
        <f t="shared" si="22"/>
        <v>0</v>
      </c>
      <c r="R471" s="65" t="str">
        <f t="shared" si="24"/>
        <v/>
      </c>
      <c r="W471" s="71"/>
    </row>
    <row r="472" spans="2:23" ht="14.25" customHeight="1" x14ac:dyDescent="0.2">
      <c r="B472" s="74">
        <v>461</v>
      </c>
      <c r="C472" s="61"/>
      <c r="D472" s="114"/>
      <c r="E472" s="114"/>
      <c r="F472" s="112"/>
      <c r="G472" s="112"/>
      <c r="H472" s="112"/>
      <c r="I472" s="63"/>
      <c r="J472" s="115"/>
      <c r="K472" s="124" t="str">
        <f>IF(C472="","",IF(COUNTIF(#REF!,C472&amp;F472&amp;G472)&gt;1,"要確認！",VLOOKUP(C472&amp;F472&amp;G472,#REF!,9,FALSE)))</f>
        <v/>
      </c>
      <c r="L472" s="116" t="str">
        <f t="shared" si="23"/>
        <v/>
      </c>
      <c r="M472" s="118"/>
      <c r="N472" s="117"/>
      <c r="O472" s="73" t="str">
        <f>IF(I472="","",VLOOKUP(I472,設定!$B$5:$C$14,2))</f>
        <v/>
      </c>
      <c r="P472" s="73" t="str">
        <f>IF(M472="○",設定!$C$16,"")</f>
        <v/>
      </c>
      <c r="Q472" s="72">
        <f t="shared" si="22"/>
        <v>0</v>
      </c>
      <c r="R472" s="65" t="str">
        <f t="shared" si="24"/>
        <v/>
      </c>
      <c r="W472" s="71"/>
    </row>
    <row r="473" spans="2:23" ht="14.25" customHeight="1" x14ac:dyDescent="0.2">
      <c r="B473" s="74">
        <v>462</v>
      </c>
      <c r="C473" s="61"/>
      <c r="D473" s="114"/>
      <c r="E473" s="114"/>
      <c r="F473" s="112"/>
      <c r="G473" s="112"/>
      <c r="H473" s="112"/>
      <c r="I473" s="63"/>
      <c r="J473" s="115"/>
      <c r="K473" s="124" t="str">
        <f>IF(C473="","",IF(COUNTIF(#REF!,C473&amp;F473&amp;G473)&gt;1,"要確認！",VLOOKUP(C473&amp;F473&amp;G473,#REF!,9,FALSE)))</f>
        <v/>
      </c>
      <c r="L473" s="116" t="str">
        <f t="shared" si="23"/>
        <v/>
      </c>
      <c r="M473" s="118"/>
      <c r="N473" s="117"/>
      <c r="O473" s="73" t="str">
        <f>IF(I473="","",VLOOKUP(I473,設定!$B$5:$C$14,2))</f>
        <v/>
      </c>
      <c r="P473" s="73" t="str">
        <f>IF(M473="○",設定!$C$16,"")</f>
        <v/>
      </c>
      <c r="Q473" s="72">
        <f t="shared" si="22"/>
        <v>0</v>
      </c>
      <c r="R473" s="65" t="str">
        <f t="shared" si="24"/>
        <v/>
      </c>
      <c r="W473" s="71"/>
    </row>
    <row r="474" spans="2:23" ht="14.25" customHeight="1" x14ac:dyDescent="0.2">
      <c r="B474" s="74">
        <v>463</v>
      </c>
      <c r="C474" s="61"/>
      <c r="D474" s="114"/>
      <c r="E474" s="114"/>
      <c r="F474" s="112"/>
      <c r="G474" s="112"/>
      <c r="H474" s="112"/>
      <c r="I474" s="63"/>
      <c r="J474" s="115"/>
      <c r="K474" s="124" t="str">
        <f>IF(C474="","",IF(COUNTIF(#REF!,C474&amp;F474&amp;G474)&gt;1,"要確認！",VLOOKUP(C474&amp;F474&amp;G474,#REF!,9,FALSE)))</f>
        <v/>
      </c>
      <c r="L474" s="116" t="str">
        <f t="shared" si="23"/>
        <v/>
      </c>
      <c r="M474" s="118"/>
      <c r="N474" s="117"/>
      <c r="O474" s="73" t="str">
        <f>IF(I474="","",VLOOKUP(I474,設定!$B$5:$C$14,2))</f>
        <v/>
      </c>
      <c r="P474" s="73" t="str">
        <f>IF(M474="○",設定!$C$16,"")</f>
        <v/>
      </c>
      <c r="Q474" s="72">
        <f t="shared" si="22"/>
        <v>0</v>
      </c>
      <c r="R474" s="65" t="str">
        <f t="shared" si="24"/>
        <v/>
      </c>
      <c r="W474" s="71"/>
    </row>
    <row r="475" spans="2:23" ht="14.25" customHeight="1" x14ac:dyDescent="0.2">
      <c r="B475" s="74">
        <v>464</v>
      </c>
      <c r="C475" s="61"/>
      <c r="D475" s="114"/>
      <c r="E475" s="114"/>
      <c r="F475" s="112"/>
      <c r="G475" s="112"/>
      <c r="H475" s="112"/>
      <c r="I475" s="63"/>
      <c r="J475" s="115"/>
      <c r="K475" s="124" t="str">
        <f>IF(C475="","",IF(COUNTIF(#REF!,C475&amp;F475&amp;G475)&gt;1,"要確認！",VLOOKUP(C475&amp;F475&amp;G475,#REF!,9,FALSE)))</f>
        <v/>
      </c>
      <c r="L475" s="116" t="str">
        <f t="shared" si="23"/>
        <v/>
      </c>
      <c r="M475" s="118"/>
      <c r="N475" s="117"/>
      <c r="O475" s="73" t="str">
        <f>IF(I475="","",VLOOKUP(I475,設定!$B$5:$C$14,2))</f>
        <v/>
      </c>
      <c r="P475" s="73" t="str">
        <f>IF(M475="○",設定!$C$16,"")</f>
        <v/>
      </c>
      <c r="Q475" s="72">
        <f t="shared" si="22"/>
        <v>0</v>
      </c>
      <c r="R475" s="65" t="str">
        <f t="shared" si="24"/>
        <v/>
      </c>
      <c r="W475" s="71"/>
    </row>
    <row r="476" spans="2:23" ht="14.25" customHeight="1" x14ac:dyDescent="0.2">
      <c r="B476" s="74">
        <v>465</v>
      </c>
      <c r="C476" s="61"/>
      <c r="D476" s="114"/>
      <c r="E476" s="114"/>
      <c r="F476" s="112"/>
      <c r="G476" s="112"/>
      <c r="H476" s="112"/>
      <c r="I476" s="63"/>
      <c r="J476" s="115"/>
      <c r="K476" s="124" t="str">
        <f>IF(C476="","",IF(COUNTIF(#REF!,C476&amp;F476&amp;G476)&gt;1,"要確認！",VLOOKUP(C476&amp;F476&amp;G476,#REF!,9,FALSE)))</f>
        <v/>
      </c>
      <c r="L476" s="116" t="str">
        <f t="shared" si="23"/>
        <v/>
      </c>
      <c r="M476" s="118"/>
      <c r="N476" s="117"/>
      <c r="O476" s="73" t="str">
        <f>IF(I476="","",VLOOKUP(I476,設定!$B$5:$C$14,2))</f>
        <v/>
      </c>
      <c r="P476" s="73" t="str">
        <f>IF(M476="○",設定!$C$16,"")</f>
        <v/>
      </c>
      <c r="Q476" s="72">
        <f t="shared" si="22"/>
        <v>0</v>
      </c>
      <c r="R476" s="65" t="str">
        <f t="shared" si="24"/>
        <v/>
      </c>
      <c r="W476" s="71"/>
    </row>
    <row r="477" spans="2:23" ht="14.25" customHeight="1" x14ac:dyDescent="0.2">
      <c r="B477" s="74">
        <v>466</v>
      </c>
      <c r="C477" s="61"/>
      <c r="D477" s="114"/>
      <c r="E477" s="114"/>
      <c r="F477" s="112"/>
      <c r="G477" s="112"/>
      <c r="H477" s="112"/>
      <c r="I477" s="63"/>
      <c r="J477" s="115"/>
      <c r="K477" s="124" t="str">
        <f>IF(C477="","",IF(COUNTIF(#REF!,C477&amp;F477&amp;G477)&gt;1,"要確認！",VLOOKUP(C477&amp;F477&amp;G477,#REF!,9,FALSE)))</f>
        <v/>
      </c>
      <c r="L477" s="116" t="str">
        <f t="shared" si="23"/>
        <v/>
      </c>
      <c r="M477" s="118"/>
      <c r="N477" s="117"/>
      <c r="O477" s="73" t="str">
        <f>IF(I477="","",VLOOKUP(I477,設定!$B$5:$C$14,2))</f>
        <v/>
      </c>
      <c r="P477" s="73" t="str">
        <f>IF(M477="○",設定!$C$16,"")</f>
        <v/>
      </c>
      <c r="Q477" s="72">
        <f t="shared" si="22"/>
        <v>0</v>
      </c>
      <c r="R477" s="65" t="str">
        <f t="shared" si="24"/>
        <v/>
      </c>
      <c r="W477" s="71"/>
    </row>
    <row r="478" spans="2:23" ht="14.25" customHeight="1" x14ac:dyDescent="0.2">
      <c r="B478" s="74">
        <v>467</v>
      </c>
      <c r="C478" s="61"/>
      <c r="D478" s="114"/>
      <c r="E478" s="114"/>
      <c r="F478" s="112"/>
      <c r="G478" s="112"/>
      <c r="H478" s="112"/>
      <c r="I478" s="63"/>
      <c r="J478" s="115"/>
      <c r="K478" s="124" t="str">
        <f>IF(C478="","",IF(COUNTIF(#REF!,C478&amp;F478&amp;G478)&gt;1,"要確認！",VLOOKUP(C478&amp;F478&amp;G478,#REF!,9,FALSE)))</f>
        <v/>
      </c>
      <c r="L478" s="116" t="str">
        <f t="shared" si="23"/>
        <v/>
      </c>
      <c r="M478" s="118"/>
      <c r="N478" s="117"/>
      <c r="O478" s="73" t="str">
        <f>IF(I478="","",VLOOKUP(I478,設定!$B$5:$C$14,2))</f>
        <v/>
      </c>
      <c r="P478" s="73" t="str">
        <f>IF(M478="○",設定!$C$16,"")</f>
        <v/>
      </c>
      <c r="Q478" s="72">
        <f t="shared" si="22"/>
        <v>0</v>
      </c>
      <c r="R478" s="65" t="str">
        <f t="shared" si="24"/>
        <v/>
      </c>
      <c r="W478" s="71"/>
    </row>
    <row r="479" spans="2:23" ht="14.25" customHeight="1" x14ac:dyDescent="0.2">
      <c r="B479" s="74">
        <v>468</v>
      </c>
      <c r="C479" s="61"/>
      <c r="D479" s="114"/>
      <c r="E479" s="114"/>
      <c r="F479" s="112"/>
      <c r="G479" s="112"/>
      <c r="H479" s="112"/>
      <c r="I479" s="63"/>
      <c r="J479" s="115"/>
      <c r="K479" s="124" t="str">
        <f>IF(C479="","",IF(COUNTIF(#REF!,C479&amp;F479&amp;G479)&gt;1,"要確認！",VLOOKUP(C479&amp;F479&amp;G479,#REF!,9,FALSE)))</f>
        <v/>
      </c>
      <c r="L479" s="116" t="str">
        <f t="shared" si="23"/>
        <v/>
      </c>
      <c r="M479" s="118"/>
      <c r="N479" s="117"/>
      <c r="O479" s="73" t="str">
        <f>IF(I479="","",VLOOKUP(I479,設定!$B$5:$C$14,2))</f>
        <v/>
      </c>
      <c r="P479" s="73" t="str">
        <f>IF(M479="○",設定!$C$16,"")</f>
        <v/>
      </c>
      <c r="Q479" s="72">
        <f t="shared" si="22"/>
        <v>0</v>
      </c>
      <c r="R479" s="65" t="str">
        <f t="shared" si="24"/>
        <v/>
      </c>
      <c r="W479" s="71"/>
    </row>
    <row r="480" spans="2:23" ht="14.25" customHeight="1" x14ac:dyDescent="0.2">
      <c r="B480" s="74">
        <v>469</v>
      </c>
      <c r="C480" s="61"/>
      <c r="D480" s="114"/>
      <c r="E480" s="114"/>
      <c r="F480" s="112"/>
      <c r="G480" s="112"/>
      <c r="H480" s="112"/>
      <c r="I480" s="63"/>
      <c r="J480" s="115"/>
      <c r="K480" s="124" t="str">
        <f>IF(C480="","",IF(COUNTIF(#REF!,C480&amp;F480&amp;G480)&gt;1,"要確認！",VLOOKUP(C480&amp;F480&amp;G480,#REF!,9,FALSE)))</f>
        <v/>
      </c>
      <c r="L480" s="116" t="str">
        <f t="shared" si="23"/>
        <v/>
      </c>
      <c r="M480" s="118"/>
      <c r="N480" s="117"/>
      <c r="O480" s="73" t="str">
        <f>IF(I480="","",VLOOKUP(I480,設定!$B$5:$C$14,2))</f>
        <v/>
      </c>
      <c r="P480" s="73" t="str">
        <f>IF(M480="○",設定!$C$16,"")</f>
        <v/>
      </c>
      <c r="Q480" s="72">
        <f t="shared" si="22"/>
        <v>0</v>
      </c>
      <c r="R480" s="65" t="str">
        <f t="shared" si="24"/>
        <v/>
      </c>
      <c r="W480" s="71"/>
    </row>
    <row r="481" spans="2:23" ht="14.25" customHeight="1" x14ac:dyDescent="0.2">
      <c r="B481" s="74">
        <v>470</v>
      </c>
      <c r="C481" s="61"/>
      <c r="D481" s="114"/>
      <c r="E481" s="114"/>
      <c r="F481" s="112"/>
      <c r="G481" s="112"/>
      <c r="H481" s="112"/>
      <c r="I481" s="63"/>
      <c r="J481" s="115"/>
      <c r="K481" s="124" t="str">
        <f>IF(C481="","",IF(COUNTIF(#REF!,C481&amp;F481&amp;G481)&gt;1,"要確認！",VLOOKUP(C481&amp;F481&amp;G481,#REF!,9,FALSE)))</f>
        <v/>
      </c>
      <c r="L481" s="116" t="str">
        <f t="shared" si="23"/>
        <v/>
      </c>
      <c r="M481" s="118"/>
      <c r="N481" s="117"/>
      <c r="O481" s="73" t="str">
        <f>IF(I481="","",VLOOKUP(I481,設定!$B$5:$C$14,2))</f>
        <v/>
      </c>
      <c r="P481" s="73" t="str">
        <f>IF(M481="○",設定!$C$16,"")</f>
        <v/>
      </c>
      <c r="Q481" s="72">
        <f t="shared" si="22"/>
        <v>0</v>
      </c>
      <c r="R481" s="65" t="str">
        <f t="shared" si="24"/>
        <v/>
      </c>
      <c r="W481" s="71"/>
    </row>
    <row r="482" spans="2:23" ht="14.25" customHeight="1" x14ac:dyDescent="0.2">
      <c r="B482" s="74">
        <v>471</v>
      </c>
      <c r="C482" s="61"/>
      <c r="D482" s="114"/>
      <c r="E482" s="114"/>
      <c r="F482" s="112"/>
      <c r="G482" s="112"/>
      <c r="H482" s="112"/>
      <c r="I482" s="63"/>
      <c r="J482" s="115"/>
      <c r="K482" s="124" t="str">
        <f>IF(C482="","",IF(COUNTIF(#REF!,C482&amp;F482&amp;G482)&gt;1,"要確認！",VLOOKUP(C482&amp;F482&amp;G482,#REF!,9,FALSE)))</f>
        <v/>
      </c>
      <c r="L482" s="116" t="str">
        <f t="shared" si="23"/>
        <v/>
      </c>
      <c r="M482" s="118"/>
      <c r="N482" s="117"/>
      <c r="O482" s="73" t="str">
        <f>IF(I482="","",VLOOKUP(I482,設定!$B$5:$C$14,2))</f>
        <v/>
      </c>
      <c r="P482" s="73" t="str">
        <f>IF(M482="○",設定!$C$16,"")</f>
        <v/>
      </c>
      <c r="Q482" s="72">
        <f t="shared" si="22"/>
        <v>0</v>
      </c>
      <c r="R482" s="65" t="str">
        <f t="shared" si="24"/>
        <v/>
      </c>
      <c r="W482" s="71"/>
    </row>
    <row r="483" spans="2:23" ht="14.25" customHeight="1" x14ac:dyDescent="0.2">
      <c r="B483" s="74">
        <v>472</v>
      </c>
      <c r="C483" s="61"/>
      <c r="D483" s="114"/>
      <c r="E483" s="114"/>
      <c r="F483" s="112"/>
      <c r="G483" s="112"/>
      <c r="H483" s="112"/>
      <c r="I483" s="63"/>
      <c r="J483" s="115"/>
      <c r="K483" s="124" t="str">
        <f>IF(C483="","",IF(COUNTIF(#REF!,C483&amp;F483&amp;G483)&gt;1,"要確認！",VLOOKUP(C483&amp;F483&amp;G483,#REF!,9,FALSE)))</f>
        <v/>
      </c>
      <c r="L483" s="116" t="str">
        <f t="shared" si="23"/>
        <v/>
      </c>
      <c r="M483" s="118"/>
      <c r="N483" s="117"/>
      <c r="O483" s="73" t="str">
        <f>IF(I483="","",VLOOKUP(I483,設定!$B$5:$C$14,2))</f>
        <v/>
      </c>
      <c r="P483" s="73" t="str">
        <f>IF(M483="○",設定!$C$16,"")</f>
        <v/>
      </c>
      <c r="Q483" s="72">
        <f t="shared" si="22"/>
        <v>0</v>
      </c>
      <c r="R483" s="65" t="str">
        <f t="shared" si="24"/>
        <v/>
      </c>
      <c r="W483" s="71"/>
    </row>
    <row r="484" spans="2:23" ht="14.25" customHeight="1" x14ac:dyDescent="0.2">
      <c r="B484" s="74">
        <v>473</v>
      </c>
      <c r="C484" s="61"/>
      <c r="D484" s="114"/>
      <c r="E484" s="114"/>
      <c r="F484" s="112"/>
      <c r="G484" s="112"/>
      <c r="H484" s="112"/>
      <c r="I484" s="63"/>
      <c r="J484" s="115"/>
      <c r="K484" s="124" t="str">
        <f>IF(C484="","",IF(COUNTIF(#REF!,C484&amp;F484&amp;G484)&gt;1,"要確認！",VLOOKUP(C484&amp;F484&amp;G484,#REF!,9,FALSE)))</f>
        <v/>
      </c>
      <c r="L484" s="116" t="str">
        <f t="shared" si="23"/>
        <v/>
      </c>
      <c r="M484" s="118"/>
      <c r="N484" s="117"/>
      <c r="O484" s="73" t="str">
        <f>IF(I484="","",VLOOKUP(I484,設定!$B$5:$C$14,2))</f>
        <v/>
      </c>
      <c r="P484" s="73" t="str">
        <f>IF(M484="○",設定!$C$16,"")</f>
        <v/>
      </c>
      <c r="Q484" s="72">
        <f t="shared" si="22"/>
        <v>0</v>
      </c>
      <c r="R484" s="65" t="str">
        <f t="shared" si="24"/>
        <v/>
      </c>
      <c r="W484" s="71"/>
    </row>
    <row r="485" spans="2:23" ht="14.25" customHeight="1" x14ac:dyDescent="0.2">
      <c r="B485" s="74">
        <v>474</v>
      </c>
      <c r="C485" s="61"/>
      <c r="D485" s="114"/>
      <c r="E485" s="114"/>
      <c r="F485" s="112"/>
      <c r="G485" s="112"/>
      <c r="H485" s="112"/>
      <c r="I485" s="63"/>
      <c r="J485" s="115"/>
      <c r="K485" s="124" t="str">
        <f>IF(C485="","",IF(COUNTIF(#REF!,C485&amp;F485&amp;G485)&gt;1,"要確認！",VLOOKUP(C485&amp;F485&amp;G485,#REF!,9,FALSE)))</f>
        <v/>
      </c>
      <c r="L485" s="116" t="str">
        <f t="shared" si="23"/>
        <v/>
      </c>
      <c r="M485" s="118"/>
      <c r="N485" s="117"/>
      <c r="O485" s="73" t="str">
        <f>IF(I485="","",VLOOKUP(I485,設定!$B$5:$C$14,2))</f>
        <v/>
      </c>
      <c r="P485" s="73" t="str">
        <f>IF(M485="○",設定!$C$16,"")</f>
        <v/>
      </c>
      <c r="Q485" s="72">
        <f t="shared" si="22"/>
        <v>0</v>
      </c>
      <c r="R485" s="65" t="str">
        <f t="shared" si="24"/>
        <v/>
      </c>
      <c r="W485" s="71"/>
    </row>
    <row r="486" spans="2:23" ht="14.25" customHeight="1" x14ac:dyDescent="0.2">
      <c r="B486" s="74">
        <v>475</v>
      </c>
      <c r="C486" s="61"/>
      <c r="D486" s="114"/>
      <c r="E486" s="114"/>
      <c r="F486" s="112"/>
      <c r="G486" s="112"/>
      <c r="H486" s="112"/>
      <c r="I486" s="63"/>
      <c r="J486" s="115"/>
      <c r="K486" s="124" t="str">
        <f>IF(C486="","",IF(COUNTIF(#REF!,C486&amp;F486&amp;G486)&gt;1,"要確認！",VLOOKUP(C486&amp;F486&amp;G486,#REF!,9,FALSE)))</f>
        <v/>
      </c>
      <c r="L486" s="116" t="str">
        <f t="shared" si="23"/>
        <v/>
      </c>
      <c r="M486" s="118"/>
      <c r="N486" s="117"/>
      <c r="O486" s="73" t="str">
        <f>IF(I486="","",VLOOKUP(I486,設定!$B$5:$C$14,2))</f>
        <v/>
      </c>
      <c r="P486" s="73" t="str">
        <f>IF(M486="○",設定!$C$16,"")</f>
        <v/>
      </c>
      <c r="Q486" s="72">
        <f t="shared" si="22"/>
        <v>0</v>
      </c>
      <c r="R486" s="65" t="str">
        <f t="shared" si="24"/>
        <v/>
      </c>
      <c r="W486" s="71"/>
    </row>
    <row r="487" spans="2:23" ht="14.25" customHeight="1" x14ac:dyDescent="0.2">
      <c r="B487" s="74">
        <v>476</v>
      </c>
      <c r="C487" s="61"/>
      <c r="D487" s="114"/>
      <c r="E487" s="114"/>
      <c r="F487" s="112"/>
      <c r="G487" s="112"/>
      <c r="H487" s="112"/>
      <c r="I487" s="63"/>
      <c r="J487" s="115"/>
      <c r="K487" s="124" t="str">
        <f>IF(C487="","",IF(COUNTIF(#REF!,C487&amp;F487&amp;G487)&gt;1,"要確認！",VLOOKUP(C487&amp;F487&amp;G487,#REF!,9,FALSE)))</f>
        <v/>
      </c>
      <c r="L487" s="116" t="str">
        <f t="shared" si="23"/>
        <v/>
      </c>
      <c r="M487" s="118"/>
      <c r="N487" s="117"/>
      <c r="O487" s="73" t="str">
        <f>IF(I487="","",VLOOKUP(I487,設定!$B$5:$C$14,2))</f>
        <v/>
      </c>
      <c r="P487" s="73" t="str">
        <f>IF(M487="○",設定!$C$16,"")</f>
        <v/>
      </c>
      <c r="Q487" s="72">
        <f t="shared" si="22"/>
        <v>0</v>
      </c>
      <c r="R487" s="65" t="str">
        <f t="shared" si="24"/>
        <v/>
      </c>
      <c r="W487" s="71"/>
    </row>
    <row r="488" spans="2:23" ht="14.25" customHeight="1" x14ac:dyDescent="0.2">
      <c r="B488" s="74">
        <v>477</v>
      </c>
      <c r="C488" s="61"/>
      <c r="D488" s="114"/>
      <c r="E488" s="114"/>
      <c r="F488" s="112"/>
      <c r="G488" s="112"/>
      <c r="H488" s="112"/>
      <c r="I488" s="63"/>
      <c r="J488" s="115"/>
      <c r="K488" s="124" t="str">
        <f>IF(C488="","",IF(COUNTIF(#REF!,C488&amp;F488&amp;G488)&gt;1,"要確認！",VLOOKUP(C488&amp;F488&amp;G488,#REF!,9,FALSE)))</f>
        <v/>
      </c>
      <c r="L488" s="116" t="str">
        <f t="shared" si="23"/>
        <v/>
      </c>
      <c r="M488" s="118"/>
      <c r="N488" s="117"/>
      <c r="O488" s="73" t="str">
        <f>IF(I488="","",VLOOKUP(I488,設定!$B$5:$C$14,2))</f>
        <v/>
      </c>
      <c r="P488" s="73" t="str">
        <f>IF(M488="○",設定!$C$16,"")</f>
        <v/>
      </c>
      <c r="Q488" s="72">
        <f t="shared" si="22"/>
        <v>0</v>
      </c>
      <c r="R488" s="65" t="str">
        <f t="shared" si="24"/>
        <v/>
      </c>
      <c r="W488" s="71"/>
    </row>
    <row r="489" spans="2:23" ht="14.25" customHeight="1" x14ac:dyDescent="0.2">
      <c r="B489" s="74">
        <v>478</v>
      </c>
      <c r="C489" s="61"/>
      <c r="D489" s="114"/>
      <c r="E489" s="114"/>
      <c r="F489" s="112"/>
      <c r="G489" s="112"/>
      <c r="H489" s="112"/>
      <c r="I489" s="63"/>
      <c r="J489" s="115"/>
      <c r="K489" s="124" t="str">
        <f>IF(C489="","",IF(COUNTIF(#REF!,C489&amp;F489&amp;G489)&gt;1,"要確認！",VLOOKUP(C489&amp;F489&amp;G489,#REF!,9,FALSE)))</f>
        <v/>
      </c>
      <c r="L489" s="116" t="str">
        <f t="shared" si="23"/>
        <v/>
      </c>
      <c r="M489" s="118"/>
      <c r="N489" s="117"/>
      <c r="O489" s="73" t="str">
        <f>IF(I489="","",VLOOKUP(I489,設定!$B$5:$C$14,2))</f>
        <v/>
      </c>
      <c r="P489" s="73" t="str">
        <f>IF(M489="○",設定!$C$16,"")</f>
        <v/>
      </c>
      <c r="Q489" s="72">
        <f t="shared" si="22"/>
        <v>0</v>
      </c>
      <c r="R489" s="65" t="str">
        <f t="shared" si="24"/>
        <v/>
      </c>
      <c r="W489" s="71"/>
    </row>
    <row r="490" spans="2:23" ht="14.25" customHeight="1" x14ac:dyDescent="0.2">
      <c r="B490" s="74">
        <v>479</v>
      </c>
      <c r="C490" s="61"/>
      <c r="D490" s="114"/>
      <c r="E490" s="114"/>
      <c r="F490" s="112"/>
      <c r="G490" s="112"/>
      <c r="H490" s="112"/>
      <c r="I490" s="63"/>
      <c r="J490" s="115"/>
      <c r="K490" s="124" t="str">
        <f>IF(C490="","",IF(COUNTIF(#REF!,C490&amp;F490&amp;G490)&gt;1,"要確認！",VLOOKUP(C490&amp;F490&amp;G490,#REF!,9,FALSE)))</f>
        <v/>
      </c>
      <c r="L490" s="116" t="str">
        <f t="shared" si="23"/>
        <v/>
      </c>
      <c r="M490" s="118"/>
      <c r="N490" s="117"/>
      <c r="O490" s="73" t="str">
        <f>IF(I490="","",VLOOKUP(I490,設定!$B$5:$C$14,2))</f>
        <v/>
      </c>
      <c r="P490" s="73" t="str">
        <f>IF(M490="○",設定!$C$16,"")</f>
        <v/>
      </c>
      <c r="Q490" s="72">
        <f t="shared" si="22"/>
        <v>0</v>
      </c>
      <c r="R490" s="65" t="str">
        <f t="shared" si="24"/>
        <v/>
      </c>
      <c r="W490" s="71"/>
    </row>
    <row r="491" spans="2:23" ht="14.25" customHeight="1" x14ac:dyDescent="0.2">
      <c r="B491" s="74">
        <v>480</v>
      </c>
      <c r="C491" s="61"/>
      <c r="D491" s="114"/>
      <c r="E491" s="114"/>
      <c r="F491" s="112"/>
      <c r="G491" s="112"/>
      <c r="H491" s="112"/>
      <c r="I491" s="63"/>
      <c r="J491" s="115"/>
      <c r="K491" s="124" t="str">
        <f>IF(C491="","",IF(COUNTIF(#REF!,C491&amp;F491&amp;G491)&gt;1,"要確認！",VLOOKUP(C491&amp;F491&amp;G491,#REF!,9,FALSE)))</f>
        <v/>
      </c>
      <c r="L491" s="116" t="str">
        <f t="shared" si="23"/>
        <v/>
      </c>
      <c r="M491" s="118"/>
      <c r="N491" s="117"/>
      <c r="O491" s="73" t="str">
        <f>IF(I491="","",VLOOKUP(I491,設定!$B$5:$C$14,2))</f>
        <v/>
      </c>
      <c r="P491" s="73" t="str">
        <f>IF(M491="○",設定!$C$16,"")</f>
        <v/>
      </c>
      <c r="Q491" s="72">
        <f t="shared" si="22"/>
        <v>0</v>
      </c>
      <c r="R491" s="65" t="str">
        <f t="shared" si="24"/>
        <v/>
      </c>
      <c r="W491" s="71"/>
    </row>
    <row r="492" spans="2:23" ht="14.25" customHeight="1" x14ac:dyDescent="0.2">
      <c r="B492" s="74">
        <v>481</v>
      </c>
      <c r="C492" s="61"/>
      <c r="D492" s="114"/>
      <c r="E492" s="114"/>
      <c r="F492" s="112"/>
      <c r="G492" s="112"/>
      <c r="H492" s="112"/>
      <c r="I492" s="63"/>
      <c r="J492" s="115"/>
      <c r="K492" s="124" t="str">
        <f>IF(C492="","",IF(COUNTIF(#REF!,C492&amp;F492&amp;G492)&gt;1,"要確認！",VLOOKUP(C492&amp;F492&amp;G492,#REF!,9,FALSE)))</f>
        <v/>
      </c>
      <c r="L492" s="116" t="str">
        <f t="shared" si="23"/>
        <v/>
      </c>
      <c r="M492" s="118"/>
      <c r="N492" s="117"/>
      <c r="O492" s="73" t="str">
        <f>IF(I492="","",VLOOKUP(I492,設定!$B$5:$C$14,2))</f>
        <v/>
      </c>
      <c r="P492" s="73" t="str">
        <f>IF(M492="○",設定!$C$16,"")</f>
        <v/>
      </c>
      <c r="Q492" s="72">
        <f t="shared" si="22"/>
        <v>0</v>
      </c>
      <c r="R492" s="65" t="str">
        <f t="shared" si="24"/>
        <v/>
      </c>
      <c r="W492" s="71"/>
    </row>
    <row r="493" spans="2:23" ht="14.25" customHeight="1" x14ac:dyDescent="0.2">
      <c r="B493" s="74">
        <v>482</v>
      </c>
      <c r="C493" s="61"/>
      <c r="D493" s="114"/>
      <c r="E493" s="114"/>
      <c r="F493" s="112"/>
      <c r="G493" s="112"/>
      <c r="H493" s="112"/>
      <c r="I493" s="63"/>
      <c r="J493" s="115"/>
      <c r="K493" s="124" t="str">
        <f>IF(C493="","",IF(COUNTIF(#REF!,C493&amp;F493&amp;G493)&gt;1,"要確認！",VLOOKUP(C493&amp;F493&amp;G493,#REF!,9,FALSE)))</f>
        <v/>
      </c>
      <c r="L493" s="116" t="str">
        <f t="shared" si="23"/>
        <v/>
      </c>
      <c r="M493" s="118"/>
      <c r="N493" s="117"/>
      <c r="O493" s="73" t="str">
        <f>IF(I493="","",VLOOKUP(I493,設定!$B$5:$C$14,2))</f>
        <v/>
      </c>
      <c r="P493" s="73" t="str">
        <f>IF(M493="○",設定!$C$16,"")</f>
        <v/>
      </c>
      <c r="Q493" s="72">
        <f t="shared" si="22"/>
        <v>0</v>
      </c>
      <c r="R493" s="65" t="str">
        <f t="shared" si="24"/>
        <v/>
      </c>
      <c r="W493" s="71"/>
    </row>
    <row r="494" spans="2:23" ht="14.25" customHeight="1" x14ac:dyDescent="0.2">
      <c r="B494" s="74">
        <v>483</v>
      </c>
      <c r="C494" s="61"/>
      <c r="D494" s="114"/>
      <c r="E494" s="114"/>
      <c r="F494" s="112"/>
      <c r="G494" s="112"/>
      <c r="H494" s="112"/>
      <c r="I494" s="63"/>
      <c r="J494" s="115"/>
      <c r="K494" s="124" t="str">
        <f>IF(C494="","",IF(COUNTIF(#REF!,C494&amp;F494&amp;G494)&gt;1,"要確認！",VLOOKUP(C494&amp;F494&amp;G494,#REF!,9,FALSE)))</f>
        <v/>
      </c>
      <c r="L494" s="116" t="str">
        <f t="shared" si="23"/>
        <v/>
      </c>
      <c r="M494" s="118"/>
      <c r="N494" s="117"/>
      <c r="O494" s="73" t="str">
        <f>IF(I494="","",VLOOKUP(I494,設定!$B$5:$C$14,2))</f>
        <v/>
      </c>
      <c r="P494" s="73" t="str">
        <f>IF(M494="○",設定!$C$16,"")</f>
        <v/>
      </c>
      <c r="Q494" s="72">
        <f t="shared" si="22"/>
        <v>0</v>
      </c>
      <c r="R494" s="65" t="str">
        <f t="shared" si="24"/>
        <v/>
      </c>
      <c r="W494" s="71"/>
    </row>
    <row r="495" spans="2:23" ht="14.25" customHeight="1" x14ac:dyDescent="0.2">
      <c r="B495" s="74">
        <v>484</v>
      </c>
      <c r="C495" s="61"/>
      <c r="D495" s="114"/>
      <c r="E495" s="114"/>
      <c r="F495" s="112"/>
      <c r="G495" s="112"/>
      <c r="H495" s="112"/>
      <c r="I495" s="63"/>
      <c r="J495" s="115"/>
      <c r="K495" s="124" t="str">
        <f>IF(C495="","",IF(COUNTIF(#REF!,C495&amp;F495&amp;G495)&gt;1,"要確認！",VLOOKUP(C495&amp;F495&amp;G495,#REF!,9,FALSE)))</f>
        <v/>
      </c>
      <c r="L495" s="116" t="str">
        <f t="shared" si="23"/>
        <v/>
      </c>
      <c r="M495" s="118"/>
      <c r="N495" s="117"/>
      <c r="O495" s="73" t="str">
        <f>IF(I495="","",VLOOKUP(I495,設定!$B$5:$C$14,2))</f>
        <v/>
      </c>
      <c r="P495" s="73" t="str">
        <f>IF(M495="○",設定!$C$16,"")</f>
        <v/>
      </c>
      <c r="Q495" s="72">
        <f t="shared" si="22"/>
        <v>0</v>
      </c>
      <c r="R495" s="65" t="str">
        <f t="shared" si="24"/>
        <v/>
      </c>
      <c r="W495" s="71"/>
    </row>
    <row r="496" spans="2:23" ht="14.25" customHeight="1" x14ac:dyDescent="0.2">
      <c r="B496" s="74">
        <v>485</v>
      </c>
      <c r="C496" s="61"/>
      <c r="D496" s="114"/>
      <c r="E496" s="114"/>
      <c r="F496" s="112"/>
      <c r="G496" s="112"/>
      <c r="H496" s="112"/>
      <c r="I496" s="63"/>
      <c r="J496" s="115"/>
      <c r="K496" s="124" t="str">
        <f>IF(C496="","",IF(COUNTIF(#REF!,C496&amp;F496&amp;G496)&gt;1,"要確認！",VLOOKUP(C496&amp;F496&amp;G496,#REF!,9,FALSE)))</f>
        <v/>
      </c>
      <c r="L496" s="116" t="str">
        <f t="shared" si="23"/>
        <v/>
      </c>
      <c r="M496" s="118"/>
      <c r="N496" s="117"/>
      <c r="O496" s="73" t="str">
        <f>IF(I496="","",VLOOKUP(I496,設定!$B$5:$C$14,2))</f>
        <v/>
      </c>
      <c r="P496" s="73" t="str">
        <f>IF(M496="○",設定!$C$16,"")</f>
        <v/>
      </c>
      <c r="Q496" s="72">
        <f t="shared" si="22"/>
        <v>0</v>
      </c>
      <c r="R496" s="65" t="str">
        <f t="shared" si="24"/>
        <v/>
      </c>
      <c r="W496" s="71"/>
    </row>
    <row r="497" spans="2:23" ht="14.25" customHeight="1" x14ac:dyDescent="0.2">
      <c r="B497" s="74">
        <v>486</v>
      </c>
      <c r="C497" s="61"/>
      <c r="D497" s="114"/>
      <c r="E497" s="114"/>
      <c r="F497" s="112"/>
      <c r="G497" s="112"/>
      <c r="H497" s="112"/>
      <c r="I497" s="63"/>
      <c r="J497" s="115"/>
      <c r="K497" s="124" t="str">
        <f>IF(C497="","",IF(COUNTIF(#REF!,C497&amp;F497&amp;G497)&gt;1,"要確認！",VLOOKUP(C497&amp;F497&amp;G497,#REF!,9,FALSE)))</f>
        <v/>
      </c>
      <c r="L497" s="116" t="str">
        <f t="shared" si="23"/>
        <v/>
      </c>
      <c r="M497" s="118"/>
      <c r="N497" s="117"/>
      <c r="O497" s="73" t="str">
        <f>IF(I497="","",VLOOKUP(I497,設定!$B$5:$C$14,2))</f>
        <v/>
      </c>
      <c r="P497" s="73" t="str">
        <f>IF(M497="○",設定!$C$16,"")</f>
        <v/>
      </c>
      <c r="Q497" s="72">
        <f t="shared" si="22"/>
        <v>0</v>
      </c>
      <c r="R497" s="65" t="str">
        <f t="shared" si="24"/>
        <v/>
      </c>
      <c r="W497" s="71"/>
    </row>
    <row r="498" spans="2:23" ht="14.25" customHeight="1" x14ac:dyDescent="0.2">
      <c r="B498" s="74">
        <v>487</v>
      </c>
      <c r="C498" s="61"/>
      <c r="D498" s="114"/>
      <c r="E498" s="114"/>
      <c r="F498" s="112"/>
      <c r="G498" s="112"/>
      <c r="H498" s="112"/>
      <c r="I498" s="63"/>
      <c r="J498" s="115"/>
      <c r="K498" s="124" t="str">
        <f>IF(C498="","",IF(COUNTIF(#REF!,C498&amp;F498&amp;G498)&gt;1,"要確認！",VLOOKUP(C498&amp;F498&amp;G498,#REF!,9,FALSE)))</f>
        <v/>
      </c>
      <c r="L498" s="116" t="str">
        <f t="shared" si="23"/>
        <v/>
      </c>
      <c r="M498" s="118"/>
      <c r="N498" s="117"/>
      <c r="O498" s="73" t="str">
        <f>IF(I498="","",VLOOKUP(I498,設定!$B$5:$C$14,2))</f>
        <v/>
      </c>
      <c r="P498" s="73" t="str">
        <f>IF(M498="○",設定!$C$16,"")</f>
        <v/>
      </c>
      <c r="Q498" s="72">
        <f t="shared" si="22"/>
        <v>0</v>
      </c>
      <c r="R498" s="65" t="str">
        <f t="shared" si="24"/>
        <v/>
      </c>
      <c r="W498" s="71"/>
    </row>
    <row r="499" spans="2:23" ht="14.25" customHeight="1" x14ac:dyDescent="0.2">
      <c r="B499" s="74">
        <v>488</v>
      </c>
      <c r="C499" s="61"/>
      <c r="D499" s="114"/>
      <c r="E499" s="114"/>
      <c r="F499" s="112"/>
      <c r="G499" s="112"/>
      <c r="H499" s="112"/>
      <c r="I499" s="63"/>
      <c r="J499" s="115"/>
      <c r="K499" s="124" t="str">
        <f>IF(C499="","",IF(COUNTIF(#REF!,C499&amp;F499&amp;G499)&gt;1,"要確認！",VLOOKUP(C499&amp;F499&amp;G499,#REF!,9,FALSE)))</f>
        <v/>
      </c>
      <c r="L499" s="116" t="str">
        <f t="shared" si="23"/>
        <v/>
      </c>
      <c r="M499" s="118"/>
      <c r="N499" s="117"/>
      <c r="O499" s="73" t="str">
        <f>IF(I499="","",VLOOKUP(I499,設定!$B$5:$C$14,2))</f>
        <v/>
      </c>
      <c r="P499" s="73" t="str">
        <f>IF(M499="○",設定!$C$16,"")</f>
        <v/>
      </c>
      <c r="Q499" s="72">
        <f t="shared" si="22"/>
        <v>0</v>
      </c>
      <c r="R499" s="65" t="str">
        <f t="shared" si="24"/>
        <v/>
      </c>
      <c r="W499" s="71"/>
    </row>
    <row r="500" spans="2:23" ht="14.25" customHeight="1" x14ac:dyDescent="0.2">
      <c r="B500" s="74">
        <v>489</v>
      </c>
      <c r="C500" s="61"/>
      <c r="D500" s="114"/>
      <c r="E500" s="114"/>
      <c r="F500" s="112"/>
      <c r="G500" s="112"/>
      <c r="H500" s="112"/>
      <c r="I500" s="63"/>
      <c r="J500" s="115"/>
      <c r="K500" s="124" t="str">
        <f>IF(C500="","",IF(COUNTIF(#REF!,C500&amp;F500&amp;G500)&gt;1,"要確認！",VLOOKUP(C500&amp;F500&amp;G500,#REF!,9,FALSE)))</f>
        <v/>
      </c>
      <c r="L500" s="116" t="str">
        <f t="shared" si="23"/>
        <v/>
      </c>
      <c r="M500" s="118"/>
      <c r="N500" s="117"/>
      <c r="O500" s="73" t="str">
        <f>IF(I500="","",VLOOKUP(I500,設定!$B$5:$C$14,2))</f>
        <v/>
      </c>
      <c r="P500" s="73" t="str">
        <f>IF(M500="○",設定!$C$16,"")</f>
        <v/>
      </c>
      <c r="Q500" s="72">
        <f t="shared" si="22"/>
        <v>0</v>
      </c>
      <c r="R500" s="65" t="str">
        <f t="shared" si="24"/>
        <v/>
      </c>
      <c r="W500" s="71"/>
    </row>
    <row r="501" spans="2:23" ht="14.25" customHeight="1" x14ac:dyDescent="0.2">
      <c r="B501" s="74">
        <v>490</v>
      </c>
      <c r="C501" s="61"/>
      <c r="D501" s="114"/>
      <c r="E501" s="114"/>
      <c r="F501" s="112"/>
      <c r="G501" s="112"/>
      <c r="H501" s="112"/>
      <c r="I501" s="63"/>
      <c r="J501" s="115"/>
      <c r="K501" s="124" t="str">
        <f>IF(C501="","",IF(COUNTIF(#REF!,C501&amp;F501&amp;G501)&gt;1,"要確認！",VLOOKUP(C501&amp;F501&amp;G501,#REF!,9,FALSE)))</f>
        <v/>
      </c>
      <c r="L501" s="116" t="str">
        <f t="shared" si="23"/>
        <v/>
      </c>
      <c r="M501" s="118"/>
      <c r="N501" s="117"/>
      <c r="O501" s="73" t="str">
        <f>IF(I501="","",VLOOKUP(I501,設定!$B$5:$C$14,2))</f>
        <v/>
      </c>
      <c r="P501" s="73" t="str">
        <f>IF(M501="○",設定!$C$16,"")</f>
        <v/>
      </c>
      <c r="Q501" s="72">
        <f t="shared" si="22"/>
        <v>0</v>
      </c>
      <c r="R501" s="65" t="str">
        <f t="shared" si="24"/>
        <v/>
      </c>
      <c r="W501" s="71"/>
    </row>
    <row r="502" spans="2:23" ht="14.25" customHeight="1" x14ac:dyDescent="0.2">
      <c r="B502" s="74">
        <v>491</v>
      </c>
      <c r="C502" s="61"/>
      <c r="D502" s="114"/>
      <c r="E502" s="114"/>
      <c r="F502" s="112"/>
      <c r="G502" s="112"/>
      <c r="H502" s="112"/>
      <c r="I502" s="63"/>
      <c r="J502" s="115"/>
      <c r="K502" s="124" t="str">
        <f>IF(C502="","",IF(COUNTIF(#REF!,C502&amp;F502&amp;G502)&gt;1,"要確認！",VLOOKUP(C502&amp;F502&amp;G502,#REF!,9,FALSE)))</f>
        <v/>
      </c>
      <c r="L502" s="116" t="str">
        <f t="shared" si="23"/>
        <v/>
      </c>
      <c r="M502" s="118"/>
      <c r="N502" s="117"/>
      <c r="O502" s="73" t="str">
        <f>IF(I502="","",VLOOKUP(I502,設定!$B$5:$C$14,2))</f>
        <v/>
      </c>
      <c r="P502" s="73" t="str">
        <f>IF(M502="○",設定!$C$16,"")</f>
        <v/>
      </c>
      <c r="Q502" s="72">
        <f t="shared" si="22"/>
        <v>0</v>
      </c>
      <c r="R502" s="65" t="str">
        <f t="shared" si="24"/>
        <v/>
      </c>
      <c r="W502" s="71"/>
    </row>
    <row r="503" spans="2:23" ht="14.25" customHeight="1" x14ac:dyDescent="0.2">
      <c r="B503" s="74">
        <v>492</v>
      </c>
      <c r="C503" s="61"/>
      <c r="D503" s="114"/>
      <c r="E503" s="114"/>
      <c r="F503" s="112"/>
      <c r="G503" s="112"/>
      <c r="H503" s="112"/>
      <c r="I503" s="63"/>
      <c r="J503" s="115"/>
      <c r="K503" s="124" t="str">
        <f>IF(C503="","",IF(COUNTIF(#REF!,C503&amp;F503&amp;G503)&gt;1,"要確認！",VLOOKUP(C503&amp;F503&amp;G503,#REF!,9,FALSE)))</f>
        <v/>
      </c>
      <c r="L503" s="116" t="str">
        <f t="shared" si="23"/>
        <v/>
      </c>
      <c r="M503" s="118"/>
      <c r="N503" s="117"/>
      <c r="O503" s="73" t="str">
        <f>IF(I503="","",VLOOKUP(I503,設定!$B$5:$C$14,2))</f>
        <v/>
      </c>
      <c r="P503" s="73" t="str">
        <f>IF(M503="○",設定!$C$16,"")</f>
        <v/>
      </c>
      <c r="Q503" s="72">
        <f t="shared" si="22"/>
        <v>0</v>
      </c>
      <c r="R503" s="65" t="str">
        <f t="shared" si="24"/>
        <v/>
      </c>
      <c r="W503" s="71"/>
    </row>
    <row r="504" spans="2:23" ht="14.25" customHeight="1" x14ac:dyDescent="0.2">
      <c r="B504" s="74">
        <v>493</v>
      </c>
      <c r="C504" s="61"/>
      <c r="D504" s="114"/>
      <c r="E504" s="114"/>
      <c r="F504" s="112"/>
      <c r="G504" s="112"/>
      <c r="H504" s="112"/>
      <c r="I504" s="63"/>
      <c r="J504" s="115"/>
      <c r="K504" s="124" t="str">
        <f>IF(C504="","",IF(COUNTIF(#REF!,C504&amp;F504&amp;G504)&gt;1,"要確認！",VLOOKUP(C504&amp;F504&amp;G504,#REF!,9,FALSE)))</f>
        <v/>
      </c>
      <c r="L504" s="116" t="str">
        <f t="shared" si="23"/>
        <v/>
      </c>
      <c r="M504" s="118"/>
      <c r="N504" s="117"/>
      <c r="O504" s="73" t="str">
        <f>IF(I504="","",VLOOKUP(I504,設定!$B$5:$C$14,2))</f>
        <v/>
      </c>
      <c r="P504" s="73" t="str">
        <f>IF(M504="○",設定!$C$16,"")</f>
        <v/>
      </c>
      <c r="Q504" s="72">
        <f t="shared" si="22"/>
        <v>0</v>
      </c>
      <c r="R504" s="65" t="str">
        <f t="shared" si="24"/>
        <v/>
      </c>
      <c r="W504" s="71"/>
    </row>
    <row r="505" spans="2:23" ht="14.25" customHeight="1" x14ac:dyDescent="0.2">
      <c r="B505" s="74">
        <v>494</v>
      </c>
      <c r="C505" s="61"/>
      <c r="D505" s="114"/>
      <c r="E505" s="114"/>
      <c r="F505" s="112"/>
      <c r="G505" s="112"/>
      <c r="H505" s="112"/>
      <c r="I505" s="63"/>
      <c r="J505" s="115"/>
      <c r="K505" s="124" t="str">
        <f>IF(C505="","",IF(COUNTIF(#REF!,C505&amp;F505&amp;G505)&gt;1,"要確認！",VLOOKUP(C505&amp;F505&amp;G505,#REF!,9,FALSE)))</f>
        <v/>
      </c>
      <c r="L505" s="116" t="str">
        <f t="shared" si="23"/>
        <v/>
      </c>
      <c r="M505" s="118"/>
      <c r="N505" s="117"/>
      <c r="O505" s="73" t="str">
        <f>IF(I505="","",VLOOKUP(I505,設定!$B$5:$C$14,2))</f>
        <v/>
      </c>
      <c r="P505" s="73" t="str">
        <f>IF(M505="○",設定!$C$16,"")</f>
        <v/>
      </c>
      <c r="Q505" s="72">
        <f t="shared" si="22"/>
        <v>0</v>
      </c>
      <c r="R505" s="65" t="str">
        <f t="shared" si="24"/>
        <v/>
      </c>
      <c r="W505" s="71"/>
    </row>
    <row r="506" spans="2:23" ht="14.25" customHeight="1" x14ac:dyDescent="0.2">
      <c r="B506" s="74">
        <v>495</v>
      </c>
      <c r="C506" s="61"/>
      <c r="D506" s="114"/>
      <c r="E506" s="114"/>
      <c r="F506" s="112"/>
      <c r="G506" s="112"/>
      <c r="H506" s="112"/>
      <c r="I506" s="63"/>
      <c r="J506" s="115"/>
      <c r="K506" s="124" t="str">
        <f>IF(C506="","",IF(COUNTIF(#REF!,C506&amp;F506&amp;G506)&gt;1,"要確認！",VLOOKUP(C506&amp;F506&amp;G506,#REF!,9,FALSE)))</f>
        <v/>
      </c>
      <c r="L506" s="116" t="str">
        <f t="shared" si="23"/>
        <v/>
      </c>
      <c r="M506" s="118"/>
      <c r="N506" s="117"/>
      <c r="O506" s="73" t="str">
        <f>IF(I506="","",VLOOKUP(I506,設定!$B$5:$C$14,2))</f>
        <v/>
      </c>
      <c r="P506" s="73" t="str">
        <f>IF(M506="○",設定!$C$16,"")</f>
        <v/>
      </c>
      <c r="Q506" s="72">
        <f t="shared" si="22"/>
        <v>0</v>
      </c>
      <c r="R506" s="65" t="str">
        <f t="shared" si="24"/>
        <v/>
      </c>
      <c r="W506" s="71"/>
    </row>
    <row r="507" spans="2:23" ht="14.25" customHeight="1" x14ac:dyDescent="0.2">
      <c r="B507" s="74">
        <v>496</v>
      </c>
      <c r="C507" s="61"/>
      <c r="D507" s="114"/>
      <c r="E507" s="114"/>
      <c r="F507" s="112"/>
      <c r="G507" s="112"/>
      <c r="H507" s="112"/>
      <c r="I507" s="63"/>
      <c r="J507" s="115"/>
      <c r="K507" s="124" t="str">
        <f>IF(C507="","",IF(COUNTIF(#REF!,C507&amp;F507&amp;G507)&gt;1,"要確認！",VLOOKUP(C507&amp;F507&amp;G507,#REF!,9,FALSE)))</f>
        <v/>
      </c>
      <c r="L507" s="116" t="str">
        <f t="shared" si="23"/>
        <v/>
      </c>
      <c r="M507" s="118"/>
      <c r="N507" s="117"/>
      <c r="O507" s="73" t="str">
        <f>IF(I507="","",VLOOKUP(I507,設定!$B$5:$C$14,2))</f>
        <v/>
      </c>
      <c r="P507" s="73" t="str">
        <f>IF(M507="○",設定!$C$16,"")</f>
        <v/>
      </c>
      <c r="Q507" s="72">
        <f t="shared" si="22"/>
        <v>0</v>
      </c>
      <c r="R507" s="65" t="str">
        <f t="shared" si="24"/>
        <v/>
      </c>
      <c r="W507" s="71"/>
    </row>
    <row r="508" spans="2:23" ht="14.25" customHeight="1" x14ac:dyDescent="0.2">
      <c r="B508" s="74">
        <v>497</v>
      </c>
      <c r="C508" s="61"/>
      <c r="D508" s="114"/>
      <c r="E508" s="114"/>
      <c r="F508" s="112"/>
      <c r="G508" s="112"/>
      <c r="H508" s="112"/>
      <c r="I508" s="63"/>
      <c r="J508" s="115"/>
      <c r="K508" s="124" t="str">
        <f>IF(C508="","",IF(COUNTIF(#REF!,C508&amp;F508&amp;G508)&gt;1,"要確認！",VLOOKUP(C508&amp;F508&amp;G508,#REF!,9,FALSE)))</f>
        <v/>
      </c>
      <c r="L508" s="116" t="str">
        <f t="shared" si="23"/>
        <v/>
      </c>
      <c r="M508" s="118"/>
      <c r="N508" s="117"/>
      <c r="O508" s="73" t="str">
        <f>IF(I508="","",VLOOKUP(I508,設定!$B$5:$C$14,2))</f>
        <v/>
      </c>
      <c r="P508" s="73" t="str">
        <f>IF(M508="○",設定!$C$16,"")</f>
        <v/>
      </c>
      <c r="Q508" s="72">
        <f t="shared" si="22"/>
        <v>0</v>
      </c>
      <c r="R508" s="65" t="str">
        <f t="shared" si="24"/>
        <v/>
      </c>
      <c r="W508" s="71"/>
    </row>
    <row r="509" spans="2:23" ht="14.25" customHeight="1" x14ac:dyDescent="0.2">
      <c r="B509" s="74">
        <v>498</v>
      </c>
      <c r="C509" s="61"/>
      <c r="D509" s="114"/>
      <c r="E509" s="114"/>
      <c r="F509" s="112"/>
      <c r="G509" s="112"/>
      <c r="H509" s="112"/>
      <c r="I509" s="63"/>
      <c r="J509" s="115"/>
      <c r="K509" s="124" t="str">
        <f>IF(C509="","",IF(COUNTIF(#REF!,C509&amp;F509&amp;G509)&gt;1,"要確認！",VLOOKUP(C509&amp;F509&amp;G509,#REF!,9,FALSE)))</f>
        <v/>
      </c>
      <c r="L509" s="116" t="str">
        <f t="shared" si="23"/>
        <v/>
      </c>
      <c r="M509" s="118"/>
      <c r="N509" s="117"/>
      <c r="O509" s="73" t="str">
        <f>IF(I509="","",VLOOKUP(I509,設定!$B$5:$C$14,2))</f>
        <v/>
      </c>
      <c r="P509" s="73" t="str">
        <f>IF(M509="○",設定!$C$16,"")</f>
        <v/>
      </c>
      <c r="Q509" s="72">
        <f t="shared" si="22"/>
        <v>0</v>
      </c>
      <c r="R509" s="65" t="str">
        <f t="shared" si="24"/>
        <v/>
      </c>
      <c r="W509" s="71"/>
    </row>
    <row r="510" spans="2:23" ht="14.25" customHeight="1" x14ac:dyDescent="0.2">
      <c r="B510" s="74">
        <v>499</v>
      </c>
      <c r="C510" s="61"/>
      <c r="D510" s="114"/>
      <c r="E510" s="114"/>
      <c r="F510" s="112"/>
      <c r="G510" s="112"/>
      <c r="H510" s="112"/>
      <c r="I510" s="63"/>
      <c r="J510" s="115"/>
      <c r="K510" s="124" t="str">
        <f>IF(C510="","",IF(COUNTIF(#REF!,C510&amp;F510&amp;G510)&gt;1,"要確認！",VLOOKUP(C510&amp;F510&amp;G510,#REF!,9,FALSE)))</f>
        <v/>
      </c>
      <c r="L510" s="116" t="str">
        <f t="shared" si="23"/>
        <v/>
      </c>
      <c r="M510" s="118"/>
      <c r="N510" s="117"/>
      <c r="O510" s="73" t="str">
        <f>IF(I510="","",VLOOKUP(I510,設定!$B$5:$C$14,2))</f>
        <v/>
      </c>
      <c r="P510" s="73" t="str">
        <f>IF(M510="○",設定!$C$16,"")</f>
        <v/>
      </c>
      <c r="Q510" s="72">
        <f t="shared" si="22"/>
        <v>0</v>
      </c>
      <c r="R510" s="65" t="str">
        <f t="shared" si="24"/>
        <v/>
      </c>
      <c r="W510" s="71"/>
    </row>
    <row r="511" spans="2:23" ht="14.25" customHeight="1" x14ac:dyDescent="0.2">
      <c r="B511" s="74">
        <v>500</v>
      </c>
      <c r="C511" s="61"/>
      <c r="D511" s="114"/>
      <c r="E511" s="114"/>
      <c r="F511" s="112"/>
      <c r="G511" s="112"/>
      <c r="H511" s="112"/>
      <c r="I511" s="63"/>
      <c r="J511" s="115"/>
      <c r="K511" s="124" t="str">
        <f>IF(C511="","",IF(COUNTIF(#REF!,C511&amp;F511&amp;G511)&gt;1,"要確認！",VLOOKUP(C511&amp;F511&amp;G511,#REF!,9,FALSE)))</f>
        <v/>
      </c>
      <c r="L511" s="116" t="str">
        <f t="shared" si="23"/>
        <v/>
      </c>
      <c r="M511" s="118"/>
      <c r="N511" s="117"/>
      <c r="O511" s="73" t="str">
        <f>IF(I511="","",VLOOKUP(I511,設定!$B$5:$C$14,2))</f>
        <v/>
      </c>
      <c r="P511" s="73" t="str">
        <f>IF(M511="○",設定!$C$16,"")</f>
        <v/>
      </c>
      <c r="Q511" s="72">
        <f t="shared" si="22"/>
        <v>0</v>
      </c>
      <c r="R511" s="65" t="str">
        <f t="shared" si="24"/>
        <v/>
      </c>
      <c r="W511" s="71"/>
    </row>
    <row r="512" spans="2:23" ht="14.25" customHeight="1" x14ac:dyDescent="0.2">
      <c r="B512" s="74">
        <v>501</v>
      </c>
      <c r="C512" s="61"/>
      <c r="D512" s="114"/>
      <c r="E512" s="114"/>
      <c r="F512" s="112"/>
      <c r="G512" s="112"/>
      <c r="H512" s="112"/>
      <c r="I512" s="63"/>
      <c r="J512" s="115"/>
      <c r="K512" s="124" t="str">
        <f>IF(C512="","",IF(COUNTIF(#REF!,C512&amp;F512&amp;G512)&gt;1,"要確認！",VLOOKUP(C512&amp;F512&amp;G512,#REF!,9,FALSE)))</f>
        <v/>
      </c>
      <c r="L512" s="116" t="str">
        <f t="shared" si="23"/>
        <v/>
      </c>
      <c r="M512" s="118"/>
      <c r="N512" s="117"/>
      <c r="O512" s="73" t="str">
        <f>IF(I512="","",VLOOKUP(I512,設定!$B$5:$C$14,2))</f>
        <v/>
      </c>
      <c r="P512" s="73" t="str">
        <f>IF(M512="○",設定!$C$16,"")</f>
        <v/>
      </c>
      <c r="Q512" s="72">
        <f t="shared" si="22"/>
        <v>0</v>
      </c>
      <c r="R512" s="65" t="str">
        <f t="shared" si="24"/>
        <v/>
      </c>
      <c r="W512" s="71"/>
    </row>
    <row r="513" spans="2:23" ht="14.25" customHeight="1" x14ac:dyDescent="0.2">
      <c r="B513" s="74">
        <v>502</v>
      </c>
      <c r="C513" s="61"/>
      <c r="D513" s="114"/>
      <c r="E513" s="114"/>
      <c r="F513" s="112"/>
      <c r="G513" s="112"/>
      <c r="H513" s="112"/>
      <c r="I513" s="63"/>
      <c r="J513" s="115"/>
      <c r="K513" s="124" t="str">
        <f>IF(C513="","",IF(COUNTIF(#REF!,C513&amp;F513&amp;G513)&gt;1,"要確認！",VLOOKUP(C513&amp;F513&amp;G513,#REF!,9,FALSE)))</f>
        <v/>
      </c>
      <c r="L513" s="116" t="str">
        <f t="shared" si="23"/>
        <v/>
      </c>
      <c r="M513" s="118"/>
      <c r="N513" s="117"/>
      <c r="O513" s="73" t="str">
        <f>IF(I513="","",VLOOKUP(I513,設定!$B$5:$C$14,2))</f>
        <v/>
      </c>
      <c r="P513" s="73" t="str">
        <f>IF(M513="○",設定!$C$16,"")</f>
        <v/>
      </c>
      <c r="Q513" s="72">
        <f t="shared" si="22"/>
        <v>0</v>
      </c>
      <c r="R513" s="65" t="str">
        <f t="shared" si="24"/>
        <v/>
      </c>
      <c r="W513" s="71"/>
    </row>
    <row r="514" spans="2:23" ht="14.25" customHeight="1" x14ac:dyDescent="0.2">
      <c r="B514" s="74">
        <v>503</v>
      </c>
      <c r="C514" s="61"/>
      <c r="D514" s="114"/>
      <c r="E514" s="114"/>
      <c r="F514" s="112"/>
      <c r="G514" s="112"/>
      <c r="H514" s="112"/>
      <c r="I514" s="63"/>
      <c r="J514" s="115"/>
      <c r="K514" s="124" t="str">
        <f>IF(C514="","",IF(COUNTIF(#REF!,C514&amp;F514&amp;G514)&gt;1,"要確認！",VLOOKUP(C514&amp;F514&amp;G514,#REF!,9,FALSE)))</f>
        <v/>
      </c>
      <c r="L514" s="116" t="str">
        <f t="shared" si="23"/>
        <v/>
      </c>
      <c r="M514" s="118"/>
      <c r="N514" s="117"/>
      <c r="O514" s="73" t="str">
        <f>IF(I514="","",VLOOKUP(I514,設定!$B$5:$C$14,2))</f>
        <v/>
      </c>
      <c r="P514" s="73" t="str">
        <f>IF(M514="○",設定!$C$16,"")</f>
        <v/>
      </c>
      <c r="Q514" s="72">
        <f t="shared" si="22"/>
        <v>0</v>
      </c>
      <c r="R514" s="65" t="str">
        <f t="shared" si="24"/>
        <v/>
      </c>
      <c r="W514" s="71"/>
    </row>
    <row r="515" spans="2:23" ht="14.25" customHeight="1" x14ac:dyDescent="0.2">
      <c r="B515" s="74">
        <v>504</v>
      </c>
      <c r="C515" s="61"/>
      <c r="D515" s="114"/>
      <c r="E515" s="114"/>
      <c r="F515" s="112"/>
      <c r="G515" s="112"/>
      <c r="H515" s="112"/>
      <c r="I515" s="63"/>
      <c r="J515" s="115"/>
      <c r="K515" s="124" t="str">
        <f>IF(C515="","",IF(COUNTIF(#REF!,C515&amp;F515&amp;G515)&gt;1,"要確認！",VLOOKUP(C515&amp;F515&amp;G515,#REF!,9,FALSE)))</f>
        <v/>
      </c>
      <c r="L515" s="116" t="str">
        <f t="shared" si="23"/>
        <v/>
      </c>
      <c r="M515" s="118"/>
      <c r="N515" s="117"/>
      <c r="O515" s="73" t="str">
        <f>IF(I515="","",VLOOKUP(I515,設定!$B$5:$C$14,2))</f>
        <v/>
      </c>
      <c r="P515" s="73" t="str">
        <f>IF(M515="○",設定!$C$16,"")</f>
        <v/>
      </c>
      <c r="Q515" s="72">
        <f t="shared" si="22"/>
        <v>0</v>
      </c>
      <c r="R515" s="65" t="str">
        <f t="shared" si="24"/>
        <v/>
      </c>
      <c r="W515" s="71"/>
    </row>
    <row r="516" spans="2:23" ht="14.25" customHeight="1" x14ac:dyDescent="0.2">
      <c r="B516" s="74">
        <v>505</v>
      </c>
      <c r="C516" s="61"/>
      <c r="D516" s="114"/>
      <c r="E516" s="114"/>
      <c r="F516" s="112"/>
      <c r="G516" s="112"/>
      <c r="H516" s="112"/>
      <c r="I516" s="63"/>
      <c r="J516" s="115"/>
      <c r="K516" s="124" t="str">
        <f>IF(C516="","",IF(COUNTIF(#REF!,C516&amp;F516&amp;G516)&gt;1,"要確認！",VLOOKUP(C516&amp;F516&amp;G516,#REF!,9,FALSE)))</f>
        <v/>
      </c>
      <c r="L516" s="116" t="str">
        <f t="shared" si="23"/>
        <v/>
      </c>
      <c r="M516" s="118"/>
      <c r="N516" s="117"/>
      <c r="O516" s="73" t="str">
        <f>IF(I516="","",VLOOKUP(I516,設定!$B$5:$C$14,2))</f>
        <v/>
      </c>
      <c r="P516" s="73" t="str">
        <f>IF(M516="○",設定!$C$16,"")</f>
        <v/>
      </c>
      <c r="Q516" s="72">
        <f t="shared" si="22"/>
        <v>0</v>
      </c>
      <c r="R516" s="65" t="str">
        <f t="shared" si="24"/>
        <v/>
      </c>
      <c r="W516" s="71"/>
    </row>
    <row r="517" spans="2:23" ht="14.25" customHeight="1" x14ac:dyDescent="0.2">
      <c r="B517" s="74">
        <v>506</v>
      </c>
      <c r="C517" s="61"/>
      <c r="D517" s="114"/>
      <c r="E517" s="114"/>
      <c r="F517" s="112"/>
      <c r="G517" s="112"/>
      <c r="H517" s="112"/>
      <c r="I517" s="63"/>
      <c r="J517" s="115"/>
      <c r="K517" s="124" t="str">
        <f>IF(C517="","",IF(COUNTIF(#REF!,C517&amp;F517&amp;G517)&gt;1,"要確認！",VLOOKUP(C517&amp;F517&amp;G517,#REF!,9,FALSE)))</f>
        <v/>
      </c>
      <c r="L517" s="116" t="str">
        <f t="shared" si="23"/>
        <v/>
      </c>
      <c r="M517" s="118"/>
      <c r="N517" s="117"/>
      <c r="O517" s="73" t="str">
        <f>IF(I517="","",VLOOKUP(I517,設定!$B$5:$C$14,2))</f>
        <v/>
      </c>
      <c r="P517" s="73" t="str">
        <f>IF(M517="○",設定!$C$16,"")</f>
        <v/>
      </c>
      <c r="Q517" s="72">
        <f t="shared" si="22"/>
        <v>0</v>
      </c>
      <c r="R517" s="65" t="str">
        <f t="shared" si="24"/>
        <v/>
      </c>
      <c r="W517" s="71"/>
    </row>
    <row r="518" spans="2:23" ht="14.25" customHeight="1" x14ac:dyDescent="0.2">
      <c r="B518" s="74">
        <v>507</v>
      </c>
      <c r="C518" s="61"/>
      <c r="D518" s="114"/>
      <c r="E518" s="114"/>
      <c r="F518" s="112"/>
      <c r="G518" s="112"/>
      <c r="H518" s="112"/>
      <c r="I518" s="63"/>
      <c r="J518" s="115"/>
      <c r="K518" s="124" t="str">
        <f>IF(C518="","",IF(COUNTIF(#REF!,C518&amp;F518&amp;G518)&gt;1,"要確認！",VLOOKUP(C518&amp;F518&amp;G518,#REF!,9,FALSE)))</f>
        <v/>
      </c>
      <c r="L518" s="116" t="str">
        <f t="shared" si="23"/>
        <v/>
      </c>
      <c r="M518" s="118"/>
      <c r="N518" s="117"/>
      <c r="O518" s="73" t="str">
        <f>IF(I518="","",VLOOKUP(I518,設定!$B$5:$C$14,2))</f>
        <v/>
      </c>
      <c r="P518" s="73" t="str">
        <f>IF(M518="○",設定!$C$16,"")</f>
        <v/>
      </c>
      <c r="Q518" s="72">
        <f t="shared" si="22"/>
        <v>0</v>
      </c>
      <c r="R518" s="65" t="str">
        <f t="shared" si="24"/>
        <v/>
      </c>
      <c r="W518" s="71"/>
    </row>
    <row r="519" spans="2:23" ht="14.25" customHeight="1" x14ac:dyDescent="0.2">
      <c r="B519" s="74">
        <v>508</v>
      </c>
      <c r="C519" s="61"/>
      <c r="D519" s="114"/>
      <c r="E519" s="114"/>
      <c r="F519" s="112"/>
      <c r="G519" s="112"/>
      <c r="H519" s="112"/>
      <c r="I519" s="63"/>
      <c r="J519" s="115"/>
      <c r="K519" s="124" t="str">
        <f>IF(C519="","",IF(COUNTIF(#REF!,C519&amp;F519&amp;G519)&gt;1,"要確認！",VLOOKUP(C519&amp;F519&amp;G519,#REF!,9,FALSE)))</f>
        <v/>
      </c>
      <c r="L519" s="116" t="str">
        <f t="shared" si="23"/>
        <v/>
      </c>
      <c r="M519" s="118"/>
      <c r="N519" s="117"/>
      <c r="O519" s="73" t="str">
        <f>IF(I519="","",VLOOKUP(I519,設定!$B$5:$C$14,2))</f>
        <v/>
      </c>
      <c r="P519" s="73" t="str">
        <f>IF(M519="○",設定!$C$16,"")</f>
        <v/>
      </c>
      <c r="Q519" s="72">
        <f t="shared" si="22"/>
        <v>0</v>
      </c>
      <c r="R519" s="65" t="str">
        <f t="shared" si="24"/>
        <v/>
      </c>
      <c r="W519" s="71"/>
    </row>
    <row r="520" spans="2:23" ht="14.25" customHeight="1" x14ac:dyDescent="0.2">
      <c r="B520" s="74">
        <v>509</v>
      </c>
      <c r="C520" s="61"/>
      <c r="D520" s="114"/>
      <c r="E520" s="114"/>
      <c r="F520" s="112"/>
      <c r="G520" s="112"/>
      <c r="H520" s="112"/>
      <c r="I520" s="63"/>
      <c r="J520" s="115"/>
      <c r="K520" s="124" t="str">
        <f>IF(C520="","",IF(COUNTIF(#REF!,C520&amp;F520&amp;G520)&gt;1,"要確認！",VLOOKUP(C520&amp;F520&amp;G520,#REF!,9,FALSE)))</f>
        <v/>
      </c>
      <c r="L520" s="116" t="str">
        <f t="shared" si="23"/>
        <v/>
      </c>
      <c r="M520" s="118"/>
      <c r="N520" s="117"/>
      <c r="O520" s="73" t="str">
        <f>IF(I520="","",VLOOKUP(I520,設定!$B$5:$C$14,2))</f>
        <v/>
      </c>
      <c r="P520" s="73" t="str">
        <f>IF(M520="○",設定!$C$16,"")</f>
        <v/>
      </c>
      <c r="Q520" s="72">
        <f t="shared" si="22"/>
        <v>0</v>
      </c>
      <c r="R520" s="65" t="str">
        <f t="shared" si="24"/>
        <v/>
      </c>
      <c r="W520" s="71"/>
    </row>
    <row r="521" spans="2:23" ht="14.25" customHeight="1" x14ac:dyDescent="0.2">
      <c r="B521" s="74">
        <v>510</v>
      </c>
      <c r="C521" s="61"/>
      <c r="D521" s="114"/>
      <c r="E521" s="114"/>
      <c r="F521" s="112"/>
      <c r="G521" s="112"/>
      <c r="H521" s="112"/>
      <c r="I521" s="63"/>
      <c r="J521" s="115"/>
      <c r="K521" s="124" t="str">
        <f>IF(C521="","",IF(COUNTIF(#REF!,C521&amp;F521&amp;G521)&gt;1,"要確認！",VLOOKUP(C521&amp;F521&amp;G521,#REF!,9,FALSE)))</f>
        <v/>
      </c>
      <c r="L521" s="116" t="str">
        <f t="shared" si="23"/>
        <v/>
      </c>
      <c r="M521" s="118"/>
      <c r="N521" s="117"/>
      <c r="O521" s="73" t="str">
        <f>IF(I521="","",VLOOKUP(I521,設定!$B$5:$C$14,2))</f>
        <v/>
      </c>
      <c r="P521" s="73" t="str">
        <f>IF(M521="○",設定!$C$16,"")</f>
        <v/>
      </c>
      <c r="Q521" s="72">
        <f t="shared" si="22"/>
        <v>0</v>
      </c>
      <c r="R521" s="65" t="str">
        <f t="shared" si="24"/>
        <v/>
      </c>
      <c r="W521" s="71"/>
    </row>
    <row r="522" spans="2:23" ht="14.25" customHeight="1" x14ac:dyDescent="0.2">
      <c r="B522" s="74">
        <v>511</v>
      </c>
      <c r="C522" s="61"/>
      <c r="D522" s="114"/>
      <c r="E522" s="114"/>
      <c r="F522" s="112"/>
      <c r="G522" s="112"/>
      <c r="H522" s="112"/>
      <c r="I522" s="63"/>
      <c r="J522" s="115"/>
      <c r="K522" s="124" t="str">
        <f>IF(C522="","",IF(COUNTIF(#REF!,C522&amp;F522&amp;G522)&gt;1,"要確認！",VLOOKUP(C522&amp;F522&amp;G522,#REF!,9,FALSE)))</f>
        <v/>
      </c>
      <c r="L522" s="116" t="str">
        <f t="shared" si="23"/>
        <v/>
      </c>
      <c r="M522" s="118"/>
      <c r="N522" s="117"/>
      <c r="O522" s="73" t="str">
        <f>IF(I522="","",VLOOKUP(I522,設定!$B$5:$C$14,2))</f>
        <v/>
      </c>
      <c r="P522" s="73" t="str">
        <f>IF(M522="○",設定!$C$16,"")</f>
        <v/>
      </c>
      <c r="Q522" s="72">
        <f t="shared" si="22"/>
        <v>0</v>
      </c>
      <c r="R522" s="65" t="str">
        <f t="shared" si="24"/>
        <v/>
      </c>
      <c r="W522" s="71"/>
    </row>
    <row r="523" spans="2:23" ht="14.25" customHeight="1" x14ac:dyDescent="0.2">
      <c r="B523" s="74">
        <v>512</v>
      </c>
      <c r="C523" s="61"/>
      <c r="D523" s="114"/>
      <c r="E523" s="114"/>
      <c r="F523" s="112"/>
      <c r="G523" s="112"/>
      <c r="H523" s="112"/>
      <c r="I523" s="63"/>
      <c r="J523" s="115"/>
      <c r="K523" s="124" t="str">
        <f>IF(C523="","",IF(COUNTIF(#REF!,C523&amp;F523&amp;G523)&gt;1,"要確認！",VLOOKUP(C523&amp;F523&amp;G523,#REF!,9,FALSE)))</f>
        <v/>
      </c>
      <c r="L523" s="116" t="str">
        <f t="shared" si="23"/>
        <v/>
      </c>
      <c r="M523" s="118"/>
      <c r="N523" s="117"/>
      <c r="O523" s="73" t="str">
        <f>IF(I523="","",VLOOKUP(I523,設定!$B$5:$C$14,2))</f>
        <v/>
      </c>
      <c r="P523" s="73" t="str">
        <f>IF(M523="○",設定!$C$16,"")</f>
        <v/>
      </c>
      <c r="Q523" s="72">
        <f t="shared" si="22"/>
        <v>0</v>
      </c>
      <c r="R523" s="65" t="str">
        <f t="shared" si="24"/>
        <v/>
      </c>
      <c r="W523" s="71"/>
    </row>
    <row r="524" spans="2:23" ht="14.25" customHeight="1" x14ac:dyDescent="0.2">
      <c r="B524" s="74">
        <v>513</v>
      </c>
      <c r="C524" s="61"/>
      <c r="D524" s="114"/>
      <c r="E524" s="114"/>
      <c r="F524" s="112"/>
      <c r="G524" s="112"/>
      <c r="H524" s="112"/>
      <c r="I524" s="63"/>
      <c r="J524" s="115"/>
      <c r="K524" s="124" t="str">
        <f>IF(C524="","",IF(COUNTIF(#REF!,C524&amp;F524&amp;G524)&gt;1,"要確認！",VLOOKUP(C524&amp;F524&amp;G524,#REF!,9,FALSE)))</f>
        <v/>
      </c>
      <c r="L524" s="116" t="str">
        <f t="shared" si="23"/>
        <v/>
      </c>
      <c r="M524" s="118"/>
      <c r="N524" s="117"/>
      <c r="O524" s="73" t="str">
        <f>IF(I524="","",VLOOKUP(I524,設定!$B$5:$C$14,2))</f>
        <v/>
      </c>
      <c r="P524" s="73" t="str">
        <f>IF(M524="○",設定!$C$16,"")</f>
        <v/>
      </c>
      <c r="Q524" s="72">
        <f t="shared" ref="Q524:Q587" si="25">SUM(O524:P524)</f>
        <v>0</v>
      </c>
      <c r="R524" s="65" t="str">
        <f t="shared" si="24"/>
        <v/>
      </c>
      <c r="W524" s="71"/>
    </row>
    <row r="525" spans="2:23" ht="14.25" customHeight="1" x14ac:dyDescent="0.2">
      <c r="B525" s="74">
        <v>514</v>
      </c>
      <c r="C525" s="61"/>
      <c r="D525" s="114"/>
      <c r="E525" s="114"/>
      <c r="F525" s="112"/>
      <c r="G525" s="112"/>
      <c r="H525" s="112"/>
      <c r="I525" s="63"/>
      <c r="J525" s="115"/>
      <c r="K525" s="124" t="str">
        <f>IF(C525="","",IF(COUNTIF(#REF!,C525&amp;F525&amp;G525)&gt;1,"要確認！",VLOOKUP(C525&amp;F525&amp;G525,#REF!,9,FALSE)))</f>
        <v/>
      </c>
      <c r="L525" s="116" t="str">
        <f t="shared" ref="L525:L588" si="26">IFERROR(DATEDIF(DATE(VALUE(LEFT(C525,4)),VALUE(MID(C525,6,2)),VALUE(RIGHT(C525,2))),DATE(VALUE(LEFT($I$7,4)),VALUE(MID($I$7,6,2)),VALUE(RIGHT($I$7,2))),"Y"),"")</f>
        <v/>
      </c>
      <c r="M525" s="118"/>
      <c r="N525" s="117"/>
      <c r="O525" s="73" t="str">
        <f>IF(I525="","",VLOOKUP(I525,設定!$B$5:$C$14,2))</f>
        <v/>
      </c>
      <c r="P525" s="73" t="str">
        <f>IF(M525="○",設定!$C$16,"")</f>
        <v/>
      </c>
      <c r="Q525" s="72">
        <f t="shared" si="25"/>
        <v>0</v>
      </c>
      <c r="R525" s="65" t="str">
        <f t="shared" ref="R525:R588" si="27">IF(C525="","",IF(LEN(C525)=10,IF(OR(VALUE(LEFT($I$7,4))-VALUE(LEFT($C525,4))&gt;15,AND(VALUE(LEFT($I$7,4))-VALUE(LEFT($C525,4))=15,IF(VALUE(MID($I$7,6,2))&gt;3,VALUE(MID($C525,6,2))&lt;4,VALUE(MID($I$7,6,2))&gt;3))),IF(NOT(ISERROR(FIND("少年",I525))),"エラー！少年段位ではありません。",""),IF(ISERROR(FIND("少年",I525)),"エラー！一般段位ではありません。","")),"生年月日はyyyy/mm/dd形式です"))</f>
        <v/>
      </c>
      <c r="W525" s="71"/>
    </row>
    <row r="526" spans="2:23" ht="14.25" customHeight="1" x14ac:dyDescent="0.2">
      <c r="B526" s="74">
        <v>515</v>
      </c>
      <c r="C526" s="61"/>
      <c r="D526" s="114"/>
      <c r="E526" s="114"/>
      <c r="F526" s="112"/>
      <c r="G526" s="112"/>
      <c r="H526" s="112"/>
      <c r="I526" s="63"/>
      <c r="J526" s="115"/>
      <c r="K526" s="124" t="str">
        <f>IF(C526="","",IF(COUNTIF(#REF!,C526&amp;F526&amp;G526)&gt;1,"要確認！",VLOOKUP(C526&amp;F526&amp;G526,#REF!,9,FALSE)))</f>
        <v/>
      </c>
      <c r="L526" s="116" t="str">
        <f t="shared" si="26"/>
        <v/>
      </c>
      <c r="M526" s="118"/>
      <c r="N526" s="117"/>
      <c r="O526" s="73" t="str">
        <f>IF(I526="","",VLOOKUP(I526,設定!$B$5:$C$14,2))</f>
        <v/>
      </c>
      <c r="P526" s="73" t="str">
        <f>IF(M526="○",設定!$C$16,"")</f>
        <v/>
      </c>
      <c r="Q526" s="72">
        <f t="shared" si="25"/>
        <v>0</v>
      </c>
      <c r="R526" s="65" t="str">
        <f t="shared" si="27"/>
        <v/>
      </c>
      <c r="W526" s="71"/>
    </row>
    <row r="527" spans="2:23" ht="14.25" customHeight="1" x14ac:dyDescent="0.2">
      <c r="B527" s="74">
        <v>516</v>
      </c>
      <c r="C527" s="61"/>
      <c r="D527" s="114"/>
      <c r="E527" s="114"/>
      <c r="F527" s="112"/>
      <c r="G527" s="112"/>
      <c r="H527" s="112"/>
      <c r="I527" s="63"/>
      <c r="J527" s="115"/>
      <c r="K527" s="124" t="str">
        <f>IF(C527="","",IF(COUNTIF(#REF!,C527&amp;F527&amp;G527)&gt;1,"要確認！",VLOOKUP(C527&amp;F527&amp;G527,#REF!,9,FALSE)))</f>
        <v/>
      </c>
      <c r="L527" s="116" t="str">
        <f t="shared" si="26"/>
        <v/>
      </c>
      <c r="M527" s="118"/>
      <c r="N527" s="117"/>
      <c r="O527" s="73" t="str">
        <f>IF(I527="","",VLOOKUP(I527,設定!$B$5:$C$14,2))</f>
        <v/>
      </c>
      <c r="P527" s="73" t="str">
        <f>IF(M527="○",設定!$C$16,"")</f>
        <v/>
      </c>
      <c r="Q527" s="72">
        <f t="shared" si="25"/>
        <v>0</v>
      </c>
      <c r="R527" s="65" t="str">
        <f t="shared" si="27"/>
        <v/>
      </c>
      <c r="W527" s="71"/>
    </row>
    <row r="528" spans="2:23" ht="14.25" customHeight="1" x14ac:dyDescent="0.2">
      <c r="B528" s="74">
        <v>517</v>
      </c>
      <c r="C528" s="61"/>
      <c r="D528" s="114"/>
      <c r="E528" s="114"/>
      <c r="F528" s="112"/>
      <c r="G528" s="112"/>
      <c r="H528" s="112"/>
      <c r="I528" s="63"/>
      <c r="J528" s="115"/>
      <c r="K528" s="124" t="str">
        <f>IF(C528="","",IF(COUNTIF(#REF!,C528&amp;F528&amp;G528)&gt;1,"要確認！",VLOOKUP(C528&amp;F528&amp;G528,#REF!,9,FALSE)))</f>
        <v/>
      </c>
      <c r="L528" s="116" t="str">
        <f t="shared" si="26"/>
        <v/>
      </c>
      <c r="M528" s="118"/>
      <c r="N528" s="117"/>
      <c r="O528" s="73" t="str">
        <f>IF(I528="","",VLOOKUP(I528,設定!$B$5:$C$14,2))</f>
        <v/>
      </c>
      <c r="P528" s="73" t="str">
        <f>IF(M528="○",設定!$C$16,"")</f>
        <v/>
      </c>
      <c r="Q528" s="72">
        <f t="shared" si="25"/>
        <v>0</v>
      </c>
      <c r="R528" s="65" t="str">
        <f t="shared" si="27"/>
        <v/>
      </c>
      <c r="W528" s="71"/>
    </row>
    <row r="529" spans="2:23" ht="14.25" customHeight="1" x14ac:dyDescent="0.2">
      <c r="B529" s="74">
        <v>518</v>
      </c>
      <c r="C529" s="61"/>
      <c r="D529" s="114"/>
      <c r="E529" s="114"/>
      <c r="F529" s="112"/>
      <c r="G529" s="112"/>
      <c r="H529" s="112"/>
      <c r="I529" s="63"/>
      <c r="J529" s="115"/>
      <c r="K529" s="124" t="str">
        <f>IF(C529="","",IF(COUNTIF(#REF!,C529&amp;F529&amp;G529)&gt;1,"要確認！",VLOOKUP(C529&amp;F529&amp;G529,#REF!,9,FALSE)))</f>
        <v/>
      </c>
      <c r="L529" s="116" t="str">
        <f t="shared" si="26"/>
        <v/>
      </c>
      <c r="M529" s="118"/>
      <c r="N529" s="117"/>
      <c r="O529" s="73" t="str">
        <f>IF(I529="","",VLOOKUP(I529,設定!$B$5:$C$14,2))</f>
        <v/>
      </c>
      <c r="P529" s="73" t="str">
        <f>IF(M529="○",設定!$C$16,"")</f>
        <v/>
      </c>
      <c r="Q529" s="72">
        <f t="shared" si="25"/>
        <v>0</v>
      </c>
      <c r="R529" s="65" t="str">
        <f t="shared" si="27"/>
        <v/>
      </c>
      <c r="W529" s="71"/>
    </row>
    <row r="530" spans="2:23" ht="14.25" customHeight="1" x14ac:dyDescent="0.2">
      <c r="B530" s="74">
        <v>519</v>
      </c>
      <c r="C530" s="61"/>
      <c r="D530" s="114"/>
      <c r="E530" s="114"/>
      <c r="F530" s="112"/>
      <c r="G530" s="112"/>
      <c r="H530" s="112"/>
      <c r="I530" s="63"/>
      <c r="J530" s="115"/>
      <c r="K530" s="124" t="str">
        <f>IF(C530="","",IF(COUNTIF(#REF!,C530&amp;F530&amp;G530)&gt;1,"要確認！",VLOOKUP(C530&amp;F530&amp;G530,#REF!,9,FALSE)))</f>
        <v/>
      </c>
      <c r="L530" s="116" t="str">
        <f t="shared" si="26"/>
        <v/>
      </c>
      <c r="M530" s="118"/>
      <c r="N530" s="117"/>
      <c r="O530" s="73" t="str">
        <f>IF(I530="","",VLOOKUP(I530,設定!$B$5:$C$14,2))</f>
        <v/>
      </c>
      <c r="P530" s="73" t="str">
        <f>IF(M530="○",設定!$C$16,"")</f>
        <v/>
      </c>
      <c r="Q530" s="72">
        <f t="shared" si="25"/>
        <v>0</v>
      </c>
      <c r="R530" s="65" t="str">
        <f t="shared" si="27"/>
        <v/>
      </c>
      <c r="W530" s="71"/>
    </row>
    <row r="531" spans="2:23" ht="14.25" customHeight="1" x14ac:dyDescent="0.2">
      <c r="B531" s="74">
        <v>520</v>
      </c>
      <c r="C531" s="61"/>
      <c r="D531" s="114"/>
      <c r="E531" s="114"/>
      <c r="F531" s="112"/>
      <c r="G531" s="112"/>
      <c r="H531" s="112"/>
      <c r="I531" s="63"/>
      <c r="J531" s="115"/>
      <c r="K531" s="124" t="str">
        <f>IF(C531="","",IF(COUNTIF(#REF!,C531&amp;F531&amp;G531)&gt;1,"要確認！",VLOOKUP(C531&amp;F531&amp;G531,#REF!,9,FALSE)))</f>
        <v/>
      </c>
      <c r="L531" s="116" t="str">
        <f t="shared" si="26"/>
        <v/>
      </c>
      <c r="M531" s="118"/>
      <c r="N531" s="117"/>
      <c r="O531" s="73" t="str">
        <f>IF(I531="","",VLOOKUP(I531,設定!$B$5:$C$14,2))</f>
        <v/>
      </c>
      <c r="P531" s="73" t="str">
        <f>IF(M531="○",設定!$C$16,"")</f>
        <v/>
      </c>
      <c r="Q531" s="72">
        <f t="shared" si="25"/>
        <v>0</v>
      </c>
      <c r="R531" s="65" t="str">
        <f t="shared" si="27"/>
        <v/>
      </c>
      <c r="W531" s="71"/>
    </row>
    <row r="532" spans="2:23" ht="14.25" customHeight="1" x14ac:dyDescent="0.2">
      <c r="B532" s="74">
        <v>521</v>
      </c>
      <c r="C532" s="61"/>
      <c r="D532" s="114"/>
      <c r="E532" s="114"/>
      <c r="F532" s="112"/>
      <c r="G532" s="112"/>
      <c r="H532" s="112"/>
      <c r="I532" s="63"/>
      <c r="J532" s="115"/>
      <c r="K532" s="124" t="str">
        <f>IF(C532="","",IF(COUNTIF(#REF!,C532&amp;F532&amp;G532)&gt;1,"要確認！",VLOOKUP(C532&amp;F532&amp;G532,#REF!,9,FALSE)))</f>
        <v/>
      </c>
      <c r="L532" s="116" t="str">
        <f t="shared" si="26"/>
        <v/>
      </c>
      <c r="M532" s="118"/>
      <c r="N532" s="117"/>
      <c r="O532" s="73" t="str">
        <f>IF(I532="","",VLOOKUP(I532,設定!$B$5:$C$14,2))</f>
        <v/>
      </c>
      <c r="P532" s="73" t="str">
        <f>IF(M532="○",設定!$C$16,"")</f>
        <v/>
      </c>
      <c r="Q532" s="72">
        <f t="shared" si="25"/>
        <v>0</v>
      </c>
      <c r="R532" s="65" t="str">
        <f t="shared" si="27"/>
        <v/>
      </c>
      <c r="W532" s="71"/>
    </row>
    <row r="533" spans="2:23" ht="14.25" customHeight="1" x14ac:dyDescent="0.2">
      <c r="B533" s="74">
        <v>522</v>
      </c>
      <c r="C533" s="61"/>
      <c r="D533" s="114"/>
      <c r="E533" s="114"/>
      <c r="F533" s="112"/>
      <c r="G533" s="112"/>
      <c r="H533" s="112"/>
      <c r="I533" s="63"/>
      <c r="J533" s="115"/>
      <c r="K533" s="124" t="str">
        <f>IF(C533="","",IF(COUNTIF(#REF!,C533&amp;F533&amp;G533)&gt;1,"要確認！",VLOOKUP(C533&amp;F533&amp;G533,#REF!,9,FALSE)))</f>
        <v/>
      </c>
      <c r="L533" s="116" t="str">
        <f t="shared" si="26"/>
        <v/>
      </c>
      <c r="M533" s="118"/>
      <c r="N533" s="117"/>
      <c r="O533" s="73" t="str">
        <f>IF(I533="","",VLOOKUP(I533,設定!$B$5:$C$14,2))</f>
        <v/>
      </c>
      <c r="P533" s="73" t="str">
        <f>IF(M533="○",設定!$C$16,"")</f>
        <v/>
      </c>
      <c r="Q533" s="72">
        <f t="shared" si="25"/>
        <v>0</v>
      </c>
      <c r="R533" s="65" t="str">
        <f t="shared" si="27"/>
        <v/>
      </c>
      <c r="W533" s="71"/>
    </row>
    <row r="534" spans="2:23" ht="14.25" customHeight="1" x14ac:dyDescent="0.2">
      <c r="B534" s="74">
        <v>523</v>
      </c>
      <c r="C534" s="61"/>
      <c r="D534" s="114"/>
      <c r="E534" s="114"/>
      <c r="F534" s="112"/>
      <c r="G534" s="112"/>
      <c r="H534" s="112"/>
      <c r="I534" s="63"/>
      <c r="J534" s="115"/>
      <c r="K534" s="124" t="str">
        <f>IF(C534="","",IF(COUNTIF(#REF!,C534&amp;F534&amp;G534)&gt;1,"要確認！",VLOOKUP(C534&amp;F534&amp;G534,#REF!,9,FALSE)))</f>
        <v/>
      </c>
      <c r="L534" s="116" t="str">
        <f t="shared" si="26"/>
        <v/>
      </c>
      <c r="M534" s="118"/>
      <c r="N534" s="117"/>
      <c r="O534" s="73" t="str">
        <f>IF(I534="","",VLOOKUP(I534,設定!$B$5:$C$14,2))</f>
        <v/>
      </c>
      <c r="P534" s="73" t="str">
        <f>IF(M534="○",設定!$C$16,"")</f>
        <v/>
      </c>
      <c r="Q534" s="72">
        <f t="shared" si="25"/>
        <v>0</v>
      </c>
      <c r="R534" s="65" t="str">
        <f t="shared" si="27"/>
        <v/>
      </c>
      <c r="W534" s="71"/>
    </row>
    <row r="535" spans="2:23" ht="14.25" customHeight="1" x14ac:dyDescent="0.2">
      <c r="B535" s="74">
        <v>524</v>
      </c>
      <c r="C535" s="61"/>
      <c r="D535" s="114"/>
      <c r="E535" s="114"/>
      <c r="F535" s="112"/>
      <c r="G535" s="112"/>
      <c r="H535" s="112"/>
      <c r="I535" s="63"/>
      <c r="J535" s="115"/>
      <c r="K535" s="124" t="str">
        <f>IF(C535="","",IF(COUNTIF(#REF!,C535&amp;F535&amp;G535)&gt;1,"要確認！",VLOOKUP(C535&amp;F535&amp;G535,#REF!,9,FALSE)))</f>
        <v/>
      </c>
      <c r="L535" s="116" t="str">
        <f t="shared" si="26"/>
        <v/>
      </c>
      <c r="M535" s="118"/>
      <c r="N535" s="117"/>
      <c r="O535" s="73" t="str">
        <f>IF(I535="","",VLOOKUP(I535,設定!$B$5:$C$14,2))</f>
        <v/>
      </c>
      <c r="P535" s="73" t="str">
        <f>IF(M535="○",設定!$C$16,"")</f>
        <v/>
      </c>
      <c r="Q535" s="72">
        <f t="shared" si="25"/>
        <v>0</v>
      </c>
      <c r="R535" s="65" t="str">
        <f t="shared" si="27"/>
        <v/>
      </c>
      <c r="W535" s="71"/>
    </row>
    <row r="536" spans="2:23" ht="14.25" customHeight="1" x14ac:dyDescent="0.2">
      <c r="B536" s="74">
        <v>525</v>
      </c>
      <c r="C536" s="61"/>
      <c r="D536" s="114"/>
      <c r="E536" s="114"/>
      <c r="F536" s="112"/>
      <c r="G536" s="112"/>
      <c r="H536" s="112"/>
      <c r="I536" s="63"/>
      <c r="J536" s="115"/>
      <c r="K536" s="124" t="str">
        <f>IF(C536="","",IF(COUNTIF(#REF!,C536&amp;F536&amp;G536)&gt;1,"要確認！",VLOOKUP(C536&amp;F536&amp;G536,#REF!,9,FALSE)))</f>
        <v/>
      </c>
      <c r="L536" s="116" t="str">
        <f t="shared" si="26"/>
        <v/>
      </c>
      <c r="M536" s="118"/>
      <c r="N536" s="117"/>
      <c r="O536" s="73" t="str">
        <f>IF(I536="","",VLOOKUP(I536,設定!$B$5:$C$14,2))</f>
        <v/>
      </c>
      <c r="P536" s="73" t="str">
        <f>IF(M536="○",設定!$C$16,"")</f>
        <v/>
      </c>
      <c r="Q536" s="72">
        <f t="shared" si="25"/>
        <v>0</v>
      </c>
      <c r="R536" s="65" t="str">
        <f t="shared" si="27"/>
        <v/>
      </c>
      <c r="W536" s="71"/>
    </row>
    <row r="537" spans="2:23" ht="14.25" customHeight="1" x14ac:dyDescent="0.2">
      <c r="B537" s="74">
        <v>526</v>
      </c>
      <c r="C537" s="61"/>
      <c r="D537" s="114"/>
      <c r="E537" s="114"/>
      <c r="F537" s="112"/>
      <c r="G537" s="112"/>
      <c r="H537" s="112"/>
      <c r="I537" s="63"/>
      <c r="J537" s="115"/>
      <c r="K537" s="124" t="str">
        <f>IF(C537="","",IF(COUNTIF(#REF!,C537&amp;F537&amp;G537)&gt;1,"要確認！",VLOOKUP(C537&amp;F537&amp;G537,#REF!,9,FALSE)))</f>
        <v/>
      </c>
      <c r="L537" s="116" t="str">
        <f t="shared" si="26"/>
        <v/>
      </c>
      <c r="M537" s="118"/>
      <c r="N537" s="117"/>
      <c r="O537" s="73" t="str">
        <f>IF(I537="","",VLOOKUP(I537,設定!$B$5:$C$14,2))</f>
        <v/>
      </c>
      <c r="P537" s="73" t="str">
        <f>IF(M537="○",設定!$C$16,"")</f>
        <v/>
      </c>
      <c r="Q537" s="72">
        <f t="shared" si="25"/>
        <v>0</v>
      </c>
      <c r="R537" s="65" t="str">
        <f t="shared" si="27"/>
        <v/>
      </c>
      <c r="W537" s="71"/>
    </row>
    <row r="538" spans="2:23" ht="14.25" customHeight="1" x14ac:dyDescent="0.2">
      <c r="B538" s="74">
        <v>527</v>
      </c>
      <c r="C538" s="61"/>
      <c r="D538" s="114"/>
      <c r="E538" s="114"/>
      <c r="F538" s="112"/>
      <c r="G538" s="112"/>
      <c r="H538" s="112"/>
      <c r="I538" s="63"/>
      <c r="J538" s="115"/>
      <c r="K538" s="124" t="str">
        <f>IF(C538="","",IF(COUNTIF(#REF!,C538&amp;F538&amp;G538)&gt;1,"要確認！",VLOOKUP(C538&amp;F538&amp;G538,#REF!,9,FALSE)))</f>
        <v/>
      </c>
      <c r="L538" s="116" t="str">
        <f t="shared" si="26"/>
        <v/>
      </c>
      <c r="M538" s="118"/>
      <c r="N538" s="117"/>
      <c r="O538" s="73" t="str">
        <f>IF(I538="","",VLOOKUP(I538,設定!$B$5:$C$14,2))</f>
        <v/>
      </c>
      <c r="P538" s="73" t="str">
        <f>IF(M538="○",設定!$C$16,"")</f>
        <v/>
      </c>
      <c r="Q538" s="72">
        <f t="shared" si="25"/>
        <v>0</v>
      </c>
      <c r="R538" s="65" t="str">
        <f t="shared" si="27"/>
        <v/>
      </c>
      <c r="W538" s="71"/>
    </row>
    <row r="539" spans="2:23" ht="14.25" customHeight="1" x14ac:dyDescent="0.2">
      <c r="B539" s="74">
        <v>528</v>
      </c>
      <c r="C539" s="61"/>
      <c r="D539" s="114"/>
      <c r="E539" s="114"/>
      <c r="F539" s="112"/>
      <c r="G539" s="112"/>
      <c r="H539" s="112"/>
      <c r="I539" s="63"/>
      <c r="J539" s="115"/>
      <c r="K539" s="124" t="str">
        <f>IF(C539="","",IF(COUNTIF(#REF!,C539&amp;F539&amp;G539)&gt;1,"要確認！",VLOOKUP(C539&amp;F539&amp;G539,#REF!,9,FALSE)))</f>
        <v/>
      </c>
      <c r="L539" s="116" t="str">
        <f t="shared" si="26"/>
        <v/>
      </c>
      <c r="M539" s="118"/>
      <c r="N539" s="117"/>
      <c r="O539" s="73" t="str">
        <f>IF(I539="","",VLOOKUP(I539,設定!$B$5:$C$14,2))</f>
        <v/>
      </c>
      <c r="P539" s="73" t="str">
        <f>IF(M539="○",設定!$C$16,"")</f>
        <v/>
      </c>
      <c r="Q539" s="72">
        <f t="shared" si="25"/>
        <v>0</v>
      </c>
      <c r="R539" s="65" t="str">
        <f t="shared" si="27"/>
        <v/>
      </c>
      <c r="W539" s="71"/>
    </row>
    <row r="540" spans="2:23" ht="14.25" customHeight="1" x14ac:dyDescent="0.2">
      <c r="B540" s="74">
        <v>529</v>
      </c>
      <c r="C540" s="61"/>
      <c r="D540" s="114"/>
      <c r="E540" s="114"/>
      <c r="F540" s="112"/>
      <c r="G540" s="112"/>
      <c r="H540" s="112"/>
      <c r="I540" s="63"/>
      <c r="J540" s="115"/>
      <c r="K540" s="124" t="str">
        <f>IF(C540="","",IF(COUNTIF(#REF!,C540&amp;F540&amp;G540)&gt;1,"要確認！",VLOOKUP(C540&amp;F540&amp;G540,#REF!,9,FALSE)))</f>
        <v/>
      </c>
      <c r="L540" s="116" t="str">
        <f t="shared" si="26"/>
        <v/>
      </c>
      <c r="M540" s="118"/>
      <c r="N540" s="117"/>
      <c r="O540" s="73" t="str">
        <f>IF(I540="","",VLOOKUP(I540,設定!$B$5:$C$14,2))</f>
        <v/>
      </c>
      <c r="P540" s="73" t="str">
        <f>IF(M540="○",設定!$C$16,"")</f>
        <v/>
      </c>
      <c r="Q540" s="72">
        <f t="shared" si="25"/>
        <v>0</v>
      </c>
      <c r="R540" s="65" t="str">
        <f t="shared" si="27"/>
        <v/>
      </c>
      <c r="W540" s="71"/>
    </row>
    <row r="541" spans="2:23" ht="14.25" customHeight="1" x14ac:dyDescent="0.2">
      <c r="B541" s="74">
        <v>530</v>
      </c>
      <c r="C541" s="61"/>
      <c r="D541" s="114"/>
      <c r="E541" s="114"/>
      <c r="F541" s="112"/>
      <c r="G541" s="112"/>
      <c r="H541" s="112"/>
      <c r="I541" s="63"/>
      <c r="J541" s="115"/>
      <c r="K541" s="124" t="str">
        <f>IF(C541="","",IF(COUNTIF(#REF!,C541&amp;F541&amp;G541)&gt;1,"要確認！",VLOOKUP(C541&amp;F541&amp;G541,#REF!,9,FALSE)))</f>
        <v/>
      </c>
      <c r="L541" s="116" t="str">
        <f t="shared" si="26"/>
        <v/>
      </c>
      <c r="M541" s="118"/>
      <c r="N541" s="117"/>
      <c r="O541" s="73" t="str">
        <f>IF(I541="","",VLOOKUP(I541,設定!$B$5:$C$14,2))</f>
        <v/>
      </c>
      <c r="P541" s="73" t="str">
        <f>IF(M541="○",設定!$C$16,"")</f>
        <v/>
      </c>
      <c r="Q541" s="72">
        <f t="shared" si="25"/>
        <v>0</v>
      </c>
      <c r="R541" s="65" t="str">
        <f t="shared" si="27"/>
        <v/>
      </c>
      <c r="W541" s="71"/>
    </row>
    <row r="542" spans="2:23" ht="14.25" customHeight="1" x14ac:dyDescent="0.2">
      <c r="B542" s="74">
        <v>531</v>
      </c>
      <c r="C542" s="61"/>
      <c r="D542" s="114"/>
      <c r="E542" s="114"/>
      <c r="F542" s="112"/>
      <c r="G542" s="112"/>
      <c r="H542" s="112"/>
      <c r="I542" s="63"/>
      <c r="J542" s="115"/>
      <c r="K542" s="124" t="str">
        <f>IF(C542="","",IF(COUNTIF(#REF!,C542&amp;F542&amp;G542)&gt;1,"要確認！",VLOOKUP(C542&amp;F542&amp;G542,#REF!,9,FALSE)))</f>
        <v/>
      </c>
      <c r="L542" s="116" t="str">
        <f t="shared" si="26"/>
        <v/>
      </c>
      <c r="M542" s="118"/>
      <c r="N542" s="117"/>
      <c r="O542" s="73" t="str">
        <f>IF(I542="","",VLOOKUP(I542,設定!$B$5:$C$14,2))</f>
        <v/>
      </c>
      <c r="P542" s="73" t="str">
        <f>IF(M542="○",設定!$C$16,"")</f>
        <v/>
      </c>
      <c r="Q542" s="72">
        <f t="shared" si="25"/>
        <v>0</v>
      </c>
      <c r="R542" s="65" t="str">
        <f t="shared" si="27"/>
        <v/>
      </c>
      <c r="W542" s="71"/>
    </row>
    <row r="543" spans="2:23" ht="14.25" customHeight="1" x14ac:dyDescent="0.2">
      <c r="B543" s="74">
        <v>532</v>
      </c>
      <c r="C543" s="61"/>
      <c r="D543" s="114"/>
      <c r="E543" s="114"/>
      <c r="F543" s="112"/>
      <c r="G543" s="112"/>
      <c r="H543" s="112"/>
      <c r="I543" s="63"/>
      <c r="J543" s="115"/>
      <c r="K543" s="124" t="str">
        <f>IF(C543="","",IF(COUNTIF(#REF!,C543&amp;F543&amp;G543)&gt;1,"要確認！",VLOOKUP(C543&amp;F543&amp;G543,#REF!,9,FALSE)))</f>
        <v/>
      </c>
      <c r="L543" s="116" t="str">
        <f t="shared" si="26"/>
        <v/>
      </c>
      <c r="M543" s="118"/>
      <c r="N543" s="117"/>
      <c r="O543" s="73" t="str">
        <f>IF(I543="","",VLOOKUP(I543,設定!$B$5:$C$14,2))</f>
        <v/>
      </c>
      <c r="P543" s="73" t="str">
        <f>IF(M543="○",設定!$C$16,"")</f>
        <v/>
      </c>
      <c r="Q543" s="72">
        <f t="shared" si="25"/>
        <v>0</v>
      </c>
      <c r="R543" s="65" t="str">
        <f t="shared" si="27"/>
        <v/>
      </c>
      <c r="W543" s="71"/>
    </row>
    <row r="544" spans="2:23" ht="14.25" customHeight="1" x14ac:dyDescent="0.2">
      <c r="B544" s="74">
        <v>533</v>
      </c>
      <c r="C544" s="61"/>
      <c r="D544" s="114"/>
      <c r="E544" s="114"/>
      <c r="F544" s="112"/>
      <c r="G544" s="112"/>
      <c r="H544" s="112"/>
      <c r="I544" s="63"/>
      <c r="J544" s="115"/>
      <c r="K544" s="124" t="str">
        <f>IF(C544="","",IF(COUNTIF(#REF!,C544&amp;F544&amp;G544)&gt;1,"要確認！",VLOOKUP(C544&amp;F544&amp;G544,#REF!,9,FALSE)))</f>
        <v/>
      </c>
      <c r="L544" s="116" t="str">
        <f t="shared" si="26"/>
        <v/>
      </c>
      <c r="M544" s="118"/>
      <c r="N544" s="117"/>
      <c r="O544" s="73" t="str">
        <f>IF(I544="","",VLOOKUP(I544,設定!$B$5:$C$14,2))</f>
        <v/>
      </c>
      <c r="P544" s="73" t="str">
        <f>IF(M544="○",設定!$C$16,"")</f>
        <v/>
      </c>
      <c r="Q544" s="72">
        <f t="shared" si="25"/>
        <v>0</v>
      </c>
      <c r="R544" s="65" t="str">
        <f t="shared" si="27"/>
        <v/>
      </c>
      <c r="W544" s="71"/>
    </row>
    <row r="545" spans="2:23" ht="14.25" customHeight="1" x14ac:dyDescent="0.2">
      <c r="B545" s="74">
        <v>534</v>
      </c>
      <c r="C545" s="61"/>
      <c r="D545" s="114"/>
      <c r="E545" s="114"/>
      <c r="F545" s="112"/>
      <c r="G545" s="112"/>
      <c r="H545" s="112"/>
      <c r="I545" s="63"/>
      <c r="J545" s="115"/>
      <c r="K545" s="124" t="str">
        <f>IF(C545="","",IF(COUNTIF(#REF!,C545&amp;F545&amp;G545)&gt;1,"要確認！",VLOOKUP(C545&amp;F545&amp;G545,#REF!,9,FALSE)))</f>
        <v/>
      </c>
      <c r="L545" s="116" t="str">
        <f t="shared" si="26"/>
        <v/>
      </c>
      <c r="M545" s="118"/>
      <c r="N545" s="117"/>
      <c r="O545" s="73" t="str">
        <f>IF(I545="","",VLOOKUP(I545,設定!$B$5:$C$14,2))</f>
        <v/>
      </c>
      <c r="P545" s="73" t="str">
        <f>IF(M545="○",設定!$C$16,"")</f>
        <v/>
      </c>
      <c r="Q545" s="72">
        <f t="shared" si="25"/>
        <v>0</v>
      </c>
      <c r="R545" s="65" t="str">
        <f t="shared" si="27"/>
        <v/>
      </c>
      <c r="W545" s="71"/>
    </row>
    <row r="546" spans="2:23" ht="14.25" customHeight="1" x14ac:dyDescent="0.2">
      <c r="B546" s="74">
        <v>535</v>
      </c>
      <c r="C546" s="61"/>
      <c r="D546" s="114"/>
      <c r="E546" s="114"/>
      <c r="F546" s="112"/>
      <c r="G546" s="112"/>
      <c r="H546" s="112"/>
      <c r="I546" s="63"/>
      <c r="J546" s="115"/>
      <c r="K546" s="124" t="str">
        <f>IF(C546="","",IF(COUNTIF(#REF!,C546&amp;F546&amp;G546)&gt;1,"要確認！",VLOOKUP(C546&amp;F546&amp;G546,#REF!,9,FALSE)))</f>
        <v/>
      </c>
      <c r="L546" s="116" t="str">
        <f t="shared" si="26"/>
        <v/>
      </c>
      <c r="M546" s="118"/>
      <c r="N546" s="117"/>
      <c r="O546" s="73" t="str">
        <f>IF(I546="","",VLOOKUP(I546,設定!$B$5:$C$14,2))</f>
        <v/>
      </c>
      <c r="P546" s="73" t="str">
        <f>IF(M546="○",設定!$C$16,"")</f>
        <v/>
      </c>
      <c r="Q546" s="72">
        <f t="shared" si="25"/>
        <v>0</v>
      </c>
      <c r="R546" s="65" t="str">
        <f t="shared" si="27"/>
        <v/>
      </c>
      <c r="W546" s="71"/>
    </row>
    <row r="547" spans="2:23" ht="14.25" customHeight="1" x14ac:dyDescent="0.2">
      <c r="B547" s="74">
        <v>536</v>
      </c>
      <c r="C547" s="61"/>
      <c r="D547" s="114"/>
      <c r="E547" s="114"/>
      <c r="F547" s="112"/>
      <c r="G547" s="112"/>
      <c r="H547" s="112"/>
      <c r="I547" s="63"/>
      <c r="J547" s="115"/>
      <c r="K547" s="124" t="str">
        <f>IF(C547="","",IF(COUNTIF(#REF!,C547&amp;F547&amp;G547)&gt;1,"要確認！",VLOOKUP(C547&amp;F547&amp;G547,#REF!,9,FALSE)))</f>
        <v/>
      </c>
      <c r="L547" s="116" t="str">
        <f t="shared" si="26"/>
        <v/>
      </c>
      <c r="M547" s="118"/>
      <c r="N547" s="117"/>
      <c r="O547" s="73" t="str">
        <f>IF(I547="","",VLOOKUP(I547,設定!$B$5:$C$14,2))</f>
        <v/>
      </c>
      <c r="P547" s="73" t="str">
        <f>IF(M547="○",設定!$C$16,"")</f>
        <v/>
      </c>
      <c r="Q547" s="72">
        <f t="shared" si="25"/>
        <v>0</v>
      </c>
      <c r="R547" s="65" t="str">
        <f t="shared" si="27"/>
        <v/>
      </c>
      <c r="W547" s="71"/>
    </row>
    <row r="548" spans="2:23" ht="14.25" customHeight="1" x14ac:dyDescent="0.2">
      <c r="B548" s="74">
        <v>537</v>
      </c>
      <c r="C548" s="61"/>
      <c r="D548" s="114"/>
      <c r="E548" s="114"/>
      <c r="F548" s="112"/>
      <c r="G548" s="112"/>
      <c r="H548" s="112"/>
      <c r="I548" s="63"/>
      <c r="J548" s="115"/>
      <c r="K548" s="124" t="str">
        <f>IF(C548="","",IF(COUNTIF(#REF!,C548&amp;F548&amp;G548)&gt;1,"要確認！",VLOOKUP(C548&amp;F548&amp;G548,#REF!,9,FALSE)))</f>
        <v/>
      </c>
      <c r="L548" s="116" t="str">
        <f t="shared" si="26"/>
        <v/>
      </c>
      <c r="M548" s="118"/>
      <c r="N548" s="117"/>
      <c r="O548" s="73" t="str">
        <f>IF(I548="","",VLOOKUP(I548,設定!$B$5:$C$14,2))</f>
        <v/>
      </c>
      <c r="P548" s="73" t="str">
        <f>IF(M548="○",設定!$C$16,"")</f>
        <v/>
      </c>
      <c r="Q548" s="72">
        <f t="shared" si="25"/>
        <v>0</v>
      </c>
      <c r="R548" s="65" t="str">
        <f t="shared" si="27"/>
        <v/>
      </c>
      <c r="W548" s="71"/>
    </row>
    <row r="549" spans="2:23" ht="14.25" customHeight="1" x14ac:dyDescent="0.2">
      <c r="B549" s="74">
        <v>538</v>
      </c>
      <c r="C549" s="61"/>
      <c r="D549" s="114"/>
      <c r="E549" s="114"/>
      <c r="F549" s="112"/>
      <c r="G549" s="112"/>
      <c r="H549" s="112"/>
      <c r="I549" s="63"/>
      <c r="J549" s="115"/>
      <c r="K549" s="124" t="str">
        <f>IF(C549="","",IF(COUNTIF(#REF!,C549&amp;F549&amp;G549)&gt;1,"要確認！",VLOOKUP(C549&amp;F549&amp;G549,#REF!,9,FALSE)))</f>
        <v/>
      </c>
      <c r="L549" s="116" t="str">
        <f t="shared" si="26"/>
        <v/>
      </c>
      <c r="M549" s="118"/>
      <c r="N549" s="117"/>
      <c r="O549" s="73" t="str">
        <f>IF(I549="","",VLOOKUP(I549,設定!$B$5:$C$14,2))</f>
        <v/>
      </c>
      <c r="P549" s="73" t="str">
        <f>IF(M549="○",設定!$C$16,"")</f>
        <v/>
      </c>
      <c r="Q549" s="72">
        <f t="shared" si="25"/>
        <v>0</v>
      </c>
      <c r="R549" s="65" t="str">
        <f t="shared" si="27"/>
        <v/>
      </c>
      <c r="W549" s="71"/>
    </row>
    <row r="550" spans="2:23" ht="14.25" customHeight="1" x14ac:dyDescent="0.2">
      <c r="B550" s="74">
        <v>539</v>
      </c>
      <c r="C550" s="61"/>
      <c r="D550" s="114"/>
      <c r="E550" s="114"/>
      <c r="F550" s="112"/>
      <c r="G550" s="112"/>
      <c r="H550" s="112"/>
      <c r="I550" s="63"/>
      <c r="J550" s="115"/>
      <c r="K550" s="124" t="str">
        <f>IF(C550="","",IF(COUNTIF(#REF!,C550&amp;F550&amp;G550)&gt;1,"要確認！",VLOOKUP(C550&amp;F550&amp;G550,#REF!,9,FALSE)))</f>
        <v/>
      </c>
      <c r="L550" s="116" t="str">
        <f t="shared" si="26"/>
        <v/>
      </c>
      <c r="M550" s="118"/>
      <c r="N550" s="117"/>
      <c r="O550" s="73" t="str">
        <f>IF(I550="","",VLOOKUP(I550,設定!$B$5:$C$14,2))</f>
        <v/>
      </c>
      <c r="P550" s="73" t="str">
        <f>IF(M550="○",設定!$C$16,"")</f>
        <v/>
      </c>
      <c r="Q550" s="72">
        <f t="shared" si="25"/>
        <v>0</v>
      </c>
      <c r="R550" s="65" t="str">
        <f t="shared" si="27"/>
        <v/>
      </c>
      <c r="W550" s="71"/>
    </row>
    <row r="551" spans="2:23" ht="14.25" customHeight="1" x14ac:dyDescent="0.2">
      <c r="B551" s="74">
        <v>540</v>
      </c>
      <c r="C551" s="61"/>
      <c r="D551" s="114"/>
      <c r="E551" s="114"/>
      <c r="F551" s="112"/>
      <c r="G551" s="112"/>
      <c r="H551" s="112"/>
      <c r="I551" s="63"/>
      <c r="J551" s="115"/>
      <c r="K551" s="124" t="str">
        <f>IF(C551="","",IF(COUNTIF(#REF!,C551&amp;F551&amp;G551)&gt;1,"要確認！",VLOOKUP(C551&amp;F551&amp;G551,#REF!,9,FALSE)))</f>
        <v/>
      </c>
      <c r="L551" s="116" t="str">
        <f t="shared" si="26"/>
        <v/>
      </c>
      <c r="M551" s="118"/>
      <c r="N551" s="117"/>
      <c r="O551" s="73" t="str">
        <f>IF(I551="","",VLOOKUP(I551,設定!$B$5:$C$14,2))</f>
        <v/>
      </c>
      <c r="P551" s="73" t="str">
        <f>IF(M551="○",設定!$C$16,"")</f>
        <v/>
      </c>
      <c r="Q551" s="72">
        <f t="shared" si="25"/>
        <v>0</v>
      </c>
      <c r="R551" s="65" t="str">
        <f t="shared" si="27"/>
        <v/>
      </c>
      <c r="W551" s="71"/>
    </row>
    <row r="552" spans="2:23" ht="14.25" customHeight="1" x14ac:dyDescent="0.2">
      <c r="B552" s="74">
        <v>541</v>
      </c>
      <c r="C552" s="61"/>
      <c r="D552" s="114"/>
      <c r="E552" s="114"/>
      <c r="F552" s="112"/>
      <c r="G552" s="112"/>
      <c r="H552" s="112"/>
      <c r="I552" s="63"/>
      <c r="J552" s="115"/>
      <c r="K552" s="124" t="str">
        <f>IF(C552="","",IF(COUNTIF(#REF!,C552&amp;F552&amp;G552)&gt;1,"要確認！",VLOOKUP(C552&amp;F552&amp;G552,#REF!,9,FALSE)))</f>
        <v/>
      </c>
      <c r="L552" s="116" t="str">
        <f t="shared" si="26"/>
        <v/>
      </c>
      <c r="M552" s="118"/>
      <c r="N552" s="117"/>
      <c r="O552" s="73" t="str">
        <f>IF(I552="","",VLOOKUP(I552,設定!$B$5:$C$14,2))</f>
        <v/>
      </c>
      <c r="P552" s="73" t="str">
        <f>IF(M552="○",設定!$C$16,"")</f>
        <v/>
      </c>
      <c r="Q552" s="72">
        <f t="shared" si="25"/>
        <v>0</v>
      </c>
      <c r="R552" s="65" t="str">
        <f t="shared" si="27"/>
        <v/>
      </c>
      <c r="W552" s="71"/>
    </row>
    <row r="553" spans="2:23" ht="14.25" customHeight="1" x14ac:dyDescent="0.2">
      <c r="B553" s="74">
        <v>542</v>
      </c>
      <c r="C553" s="61"/>
      <c r="D553" s="114"/>
      <c r="E553" s="114"/>
      <c r="F553" s="112"/>
      <c r="G553" s="112"/>
      <c r="H553" s="112"/>
      <c r="I553" s="63"/>
      <c r="J553" s="115"/>
      <c r="K553" s="124" t="str">
        <f>IF(C553="","",IF(COUNTIF(#REF!,C553&amp;F553&amp;G553)&gt;1,"要確認！",VLOOKUP(C553&amp;F553&amp;G553,#REF!,9,FALSE)))</f>
        <v/>
      </c>
      <c r="L553" s="116" t="str">
        <f t="shared" si="26"/>
        <v/>
      </c>
      <c r="M553" s="118"/>
      <c r="N553" s="117"/>
      <c r="O553" s="73" t="str">
        <f>IF(I553="","",VLOOKUP(I553,設定!$B$5:$C$14,2))</f>
        <v/>
      </c>
      <c r="P553" s="73" t="str">
        <f>IF(M553="○",設定!$C$16,"")</f>
        <v/>
      </c>
      <c r="Q553" s="72">
        <f t="shared" si="25"/>
        <v>0</v>
      </c>
      <c r="R553" s="65" t="str">
        <f t="shared" si="27"/>
        <v/>
      </c>
      <c r="W553" s="71"/>
    </row>
    <row r="554" spans="2:23" ht="14.25" customHeight="1" x14ac:dyDescent="0.2">
      <c r="B554" s="74">
        <v>543</v>
      </c>
      <c r="C554" s="61"/>
      <c r="D554" s="114"/>
      <c r="E554" s="114"/>
      <c r="F554" s="112"/>
      <c r="G554" s="112"/>
      <c r="H554" s="112"/>
      <c r="I554" s="63"/>
      <c r="J554" s="115"/>
      <c r="K554" s="124" t="str">
        <f>IF(C554="","",IF(COUNTIF(#REF!,C554&amp;F554&amp;G554)&gt;1,"要確認！",VLOOKUP(C554&amp;F554&amp;G554,#REF!,9,FALSE)))</f>
        <v/>
      </c>
      <c r="L554" s="116" t="str">
        <f t="shared" si="26"/>
        <v/>
      </c>
      <c r="M554" s="118"/>
      <c r="N554" s="117"/>
      <c r="O554" s="73" t="str">
        <f>IF(I554="","",VLOOKUP(I554,設定!$B$5:$C$14,2))</f>
        <v/>
      </c>
      <c r="P554" s="73" t="str">
        <f>IF(M554="○",設定!$C$16,"")</f>
        <v/>
      </c>
      <c r="Q554" s="72">
        <f t="shared" si="25"/>
        <v>0</v>
      </c>
      <c r="R554" s="65" t="str">
        <f t="shared" si="27"/>
        <v/>
      </c>
      <c r="W554" s="71"/>
    </row>
    <row r="555" spans="2:23" ht="14.25" customHeight="1" x14ac:dyDescent="0.2">
      <c r="B555" s="74">
        <v>544</v>
      </c>
      <c r="C555" s="61"/>
      <c r="D555" s="114"/>
      <c r="E555" s="114"/>
      <c r="F555" s="112"/>
      <c r="G555" s="112"/>
      <c r="H555" s="112"/>
      <c r="I555" s="63"/>
      <c r="J555" s="115"/>
      <c r="K555" s="124" t="str">
        <f>IF(C555="","",IF(COUNTIF(#REF!,C555&amp;F555&amp;G555)&gt;1,"要確認！",VLOOKUP(C555&amp;F555&amp;G555,#REF!,9,FALSE)))</f>
        <v/>
      </c>
      <c r="L555" s="116" t="str">
        <f t="shared" si="26"/>
        <v/>
      </c>
      <c r="M555" s="118"/>
      <c r="N555" s="117"/>
      <c r="O555" s="73" t="str">
        <f>IF(I555="","",VLOOKUP(I555,設定!$B$5:$C$14,2))</f>
        <v/>
      </c>
      <c r="P555" s="73" t="str">
        <f>IF(M555="○",設定!$C$16,"")</f>
        <v/>
      </c>
      <c r="Q555" s="72">
        <f t="shared" si="25"/>
        <v>0</v>
      </c>
      <c r="R555" s="65" t="str">
        <f t="shared" si="27"/>
        <v/>
      </c>
      <c r="W555" s="71"/>
    </row>
    <row r="556" spans="2:23" ht="14.25" customHeight="1" x14ac:dyDescent="0.2">
      <c r="B556" s="74">
        <v>545</v>
      </c>
      <c r="C556" s="61"/>
      <c r="D556" s="114"/>
      <c r="E556" s="114"/>
      <c r="F556" s="112"/>
      <c r="G556" s="112"/>
      <c r="H556" s="112"/>
      <c r="I556" s="63"/>
      <c r="J556" s="115"/>
      <c r="K556" s="124" t="str">
        <f>IF(C556="","",IF(COUNTIF(#REF!,C556&amp;F556&amp;G556)&gt;1,"要確認！",VLOOKUP(C556&amp;F556&amp;G556,#REF!,9,FALSE)))</f>
        <v/>
      </c>
      <c r="L556" s="116" t="str">
        <f t="shared" si="26"/>
        <v/>
      </c>
      <c r="M556" s="118"/>
      <c r="N556" s="117"/>
      <c r="O556" s="73" t="str">
        <f>IF(I556="","",VLOOKUP(I556,設定!$B$5:$C$14,2))</f>
        <v/>
      </c>
      <c r="P556" s="73" t="str">
        <f>IF(M556="○",設定!$C$16,"")</f>
        <v/>
      </c>
      <c r="Q556" s="72">
        <f t="shared" si="25"/>
        <v>0</v>
      </c>
      <c r="R556" s="65" t="str">
        <f t="shared" si="27"/>
        <v/>
      </c>
      <c r="W556" s="71"/>
    </row>
    <row r="557" spans="2:23" ht="14.25" customHeight="1" x14ac:dyDescent="0.2">
      <c r="B557" s="74">
        <v>546</v>
      </c>
      <c r="C557" s="61"/>
      <c r="D557" s="114"/>
      <c r="E557" s="114"/>
      <c r="F557" s="112"/>
      <c r="G557" s="112"/>
      <c r="H557" s="112"/>
      <c r="I557" s="63"/>
      <c r="J557" s="115"/>
      <c r="K557" s="124" t="str">
        <f>IF(C557="","",IF(COUNTIF(#REF!,C557&amp;F557&amp;G557)&gt;1,"要確認！",VLOOKUP(C557&amp;F557&amp;G557,#REF!,9,FALSE)))</f>
        <v/>
      </c>
      <c r="L557" s="116" t="str">
        <f t="shared" si="26"/>
        <v/>
      </c>
      <c r="M557" s="118"/>
      <c r="N557" s="117"/>
      <c r="O557" s="73" t="str">
        <f>IF(I557="","",VLOOKUP(I557,設定!$B$5:$C$14,2))</f>
        <v/>
      </c>
      <c r="P557" s="73" t="str">
        <f>IF(M557="○",設定!$C$16,"")</f>
        <v/>
      </c>
      <c r="Q557" s="72">
        <f t="shared" si="25"/>
        <v>0</v>
      </c>
      <c r="R557" s="65" t="str">
        <f t="shared" si="27"/>
        <v/>
      </c>
      <c r="W557" s="71"/>
    </row>
    <row r="558" spans="2:23" ht="14.25" customHeight="1" x14ac:dyDescent="0.2">
      <c r="B558" s="74">
        <v>547</v>
      </c>
      <c r="C558" s="61"/>
      <c r="D558" s="114"/>
      <c r="E558" s="114"/>
      <c r="F558" s="112"/>
      <c r="G558" s="112"/>
      <c r="H558" s="112"/>
      <c r="I558" s="63"/>
      <c r="J558" s="115"/>
      <c r="K558" s="124" t="str">
        <f>IF(C558="","",IF(COUNTIF(#REF!,C558&amp;F558&amp;G558)&gt;1,"要確認！",VLOOKUP(C558&amp;F558&amp;G558,#REF!,9,FALSE)))</f>
        <v/>
      </c>
      <c r="L558" s="116" t="str">
        <f t="shared" si="26"/>
        <v/>
      </c>
      <c r="M558" s="118"/>
      <c r="N558" s="117"/>
      <c r="O558" s="73" t="str">
        <f>IF(I558="","",VLOOKUP(I558,設定!$B$5:$C$14,2))</f>
        <v/>
      </c>
      <c r="P558" s="73" t="str">
        <f>IF(M558="○",設定!$C$16,"")</f>
        <v/>
      </c>
      <c r="Q558" s="72">
        <f t="shared" si="25"/>
        <v>0</v>
      </c>
      <c r="R558" s="65" t="str">
        <f t="shared" si="27"/>
        <v/>
      </c>
      <c r="W558" s="71"/>
    </row>
    <row r="559" spans="2:23" ht="14.25" customHeight="1" x14ac:dyDescent="0.2">
      <c r="B559" s="74">
        <v>548</v>
      </c>
      <c r="C559" s="61"/>
      <c r="D559" s="114"/>
      <c r="E559" s="114"/>
      <c r="F559" s="112"/>
      <c r="G559" s="112"/>
      <c r="H559" s="112"/>
      <c r="I559" s="63"/>
      <c r="J559" s="115"/>
      <c r="K559" s="124" t="str">
        <f>IF(C559="","",IF(COUNTIF(#REF!,C559&amp;F559&amp;G559)&gt;1,"要確認！",VLOOKUP(C559&amp;F559&amp;G559,#REF!,9,FALSE)))</f>
        <v/>
      </c>
      <c r="L559" s="116" t="str">
        <f t="shared" si="26"/>
        <v/>
      </c>
      <c r="M559" s="118"/>
      <c r="N559" s="117"/>
      <c r="O559" s="73" t="str">
        <f>IF(I559="","",VLOOKUP(I559,設定!$B$5:$C$14,2))</f>
        <v/>
      </c>
      <c r="P559" s="73" t="str">
        <f>IF(M559="○",設定!$C$16,"")</f>
        <v/>
      </c>
      <c r="Q559" s="72">
        <f t="shared" si="25"/>
        <v>0</v>
      </c>
      <c r="R559" s="65" t="str">
        <f t="shared" si="27"/>
        <v/>
      </c>
      <c r="W559" s="71"/>
    </row>
    <row r="560" spans="2:23" ht="14.25" customHeight="1" x14ac:dyDescent="0.2">
      <c r="B560" s="74">
        <v>549</v>
      </c>
      <c r="C560" s="61"/>
      <c r="D560" s="114"/>
      <c r="E560" s="114"/>
      <c r="F560" s="112"/>
      <c r="G560" s="112"/>
      <c r="H560" s="112"/>
      <c r="I560" s="63"/>
      <c r="J560" s="115"/>
      <c r="K560" s="124" t="str">
        <f>IF(C560="","",IF(COUNTIF(#REF!,C560&amp;F560&amp;G560)&gt;1,"要確認！",VLOOKUP(C560&amp;F560&amp;G560,#REF!,9,FALSE)))</f>
        <v/>
      </c>
      <c r="L560" s="116" t="str">
        <f t="shared" si="26"/>
        <v/>
      </c>
      <c r="M560" s="118"/>
      <c r="N560" s="117"/>
      <c r="O560" s="73" t="str">
        <f>IF(I560="","",VLOOKUP(I560,設定!$B$5:$C$14,2))</f>
        <v/>
      </c>
      <c r="P560" s="73" t="str">
        <f>IF(M560="○",設定!$C$16,"")</f>
        <v/>
      </c>
      <c r="Q560" s="72">
        <f t="shared" si="25"/>
        <v>0</v>
      </c>
      <c r="R560" s="65" t="str">
        <f t="shared" si="27"/>
        <v/>
      </c>
      <c r="W560" s="71"/>
    </row>
    <row r="561" spans="2:23" ht="14.25" customHeight="1" x14ac:dyDescent="0.2">
      <c r="B561" s="74">
        <v>550</v>
      </c>
      <c r="C561" s="61"/>
      <c r="D561" s="114"/>
      <c r="E561" s="114"/>
      <c r="F561" s="112"/>
      <c r="G561" s="112"/>
      <c r="H561" s="112"/>
      <c r="I561" s="63"/>
      <c r="J561" s="115"/>
      <c r="K561" s="124" t="str">
        <f>IF(C561="","",IF(COUNTIF(#REF!,C561&amp;F561&amp;G561)&gt;1,"要確認！",VLOOKUP(C561&amp;F561&amp;G561,#REF!,9,FALSE)))</f>
        <v/>
      </c>
      <c r="L561" s="116" t="str">
        <f t="shared" si="26"/>
        <v/>
      </c>
      <c r="M561" s="118"/>
      <c r="N561" s="117"/>
      <c r="O561" s="73" t="str">
        <f>IF(I561="","",VLOOKUP(I561,設定!$B$5:$C$14,2))</f>
        <v/>
      </c>
      <c r="P561" s="73" t="str">
        <f>IF(M561="○",設定!$C$16,"")</f>
        <v/>
      </c>
      <c r="Q561" s="72">
        <f t="shared" si="25"/>
        <v>0</v>
      </c>
      <c r="R561" s="65" t="str">
        <f t="shared" si="27"/>
        <v/>
      </c>
      <c r="W561" s="71"/>
    </row>
    <row r="562" spans="2:23" ht="14.25" customHeight="1" x14ac:dyDescent="0.2">
      <c r="B562" s="74">
        <v>551</v>
      </c>
      <c r="C562" s="61"/>
      <c r="D562" s="114"/>
      <c r="E562" s="114"/>
      <c r="F562" s="112"/>
      <c r="G562" s="112"/>
      <c r="H562" s="112"/>
      <c r="I562" s="63"/>
      <c r="J562" s="115"/>
      <c r="K562" s="124" t="str">
        <f>IF(C562="","",IF(COUNTIF(#REF!,C562&amp;F562&amp;G562)&gt;1,"要確認！",VLOOKUP(C562&amp;F562&amp;G562,#REF!,9,FALSE)))</f>
        <v/>
      </c>
      <c r="L562" s="116" t="str">
        <f t="shared" si="26"/>
        <v/>
      </c>
      <c r="M562" s="118"/>
      <c r="N562" s="117"/>
      <c r="O562" s="73" t="str">
        <f>IF(I562="","",VLOOKUP(I562,設定!$B$5:$C$14,2))</f>
        <v/>
      </c>
      <c r="P562" s="73" t="str">
        <f>IF(M562="○",設定!$C$16,"")</f>
        <v/>
      </c>
      <c r="Q562" s="72">
        <f t="shared" si="25"/>
        <v>0</v>
      </c>
      <c r="R562" s="65" t="str">
        <f t="shared" si="27"/>
        <v/>
      </c>
      <c r="W562" s="71"/>
    </row>
    <row r="563" spans="2:23" ht="14.25" customHeight="1" x14ac:dyDescent="0.2">
      <c r="B563" s="74">
        <v>552</v>
      </c>
      <c r="C563" s="61"/>
      <c r="D563" s="114"/>
      <c r="E563" s="114"/>
      <c r="F563" s="112"/>
      <c r="G563" s="112"/>
      <c r="H563" s="112"/>
      <c r="I563" s="63"/>
      <c r="J563" s="115"/>
      <c r="K563" s="124" t="str">
        <f>IF(C563="","",IF(COUNTIF(#REF!,C563&amp;F563&amp;G563)&gt;1,"要確認！",VLOOKUP(C563&amp;F563&amp;G563,#REF!,9,FALSE)))</f>
        <v/>
      </c>
      <c r="L563" s="116" t="str">
        <f t="shared" si="26"/>
        <v/>
      </c>
      <c r="M563" s="118"/>
      <c r="N563" s="117"/>
      <c r="O563" s="73" t="str">
        <f>IF(I563="","",VLOOKUP(I563,設定!$B$5:$C$14,2))</f>
        <v/>
      </c>
      <c r="P563" s="73" t="str">
        <f>IF(M563="○",設定!$C$16,"")</f>
        <v/>
      </c>
      <c r="Q563" s="72">
        <f t="shared" si="25"/>
        <v>0</v>
      </c>
      <c r="R563" s="65" t="str">
        <f t="shared" si="27"/>
        <v/>
      </c>
      <c r="W563" s="71"/>
    </row>
    <row r="564" spans="2:23" ht="14.25" customHeight="1" x14ac:dyDescent="0.2">
      <c r="B564" s="74">
        <v>553</v>
      </c>
      <c r="C564" s="61"/>
      <c r="D564" s="114"/>
      <c r="E564" s="114"/>
      <c r="F564" s="112"/>
      <c r="G564" s="112"/>
      <c r="H564" s="112"/>
      <c r="I564" s="63"/>
      <c r="J564" s="115"/>
      <c r="K564" s="124" t="str">
        <f>IF(C564="","",IF(COUNTIF(#REF!,C564&amp;F564&amp;G564)&gt;1,"要確認！",VLOOKUP(C564&amp;F564&amp;G564,#REF!,9,FALSE)))</f>
        <v/>
      </c>
      <c r="L564" s="116" t="str">
        <f t="shared" si="26"/>
        <v/>
      </c>
      <c r="M564" s="118"/>
      <c r="N564" s="117"/>
      <c r="O564" s="73" t="str">
        <f>IF(I564="","",VLOOKUP(I564,設定!$B$5:$C$14,2))</f>
        <v/>
      </c>
      <c r="P564" s="73" t="str">
        <f>IF(M564="○",設定!$C$16,"")</f>
        <v/>
      </c>
      <c r="Q564" s="72">
        <f t="shared" si="25"/>
        <v>0</v>
      </c>
      <c r="R564" s="65" t="str">
        <f t="shared" si="27"/>
        <v/>
      </c>
      <c r="W564" s="71"/>
    </row>
    <row r="565" spans="2:23" ht="14.25" customHeight="1" x14ac:dyDescent="0.2">
      <c r="B565" s="74">
        <v>554</v>
      </c>
      <c r="C565" s="61"/>
      <c r="D565" s="114"/>
      <c r="E565" s="114"/>
      <c r="F565" s="112"/>
      <c r="G565" s="112"/>
      <c r="H565" s="112"/>
      <c r="I565" s="63"/>
      <c r="J565" s="115"/>
      <c r="K565" s="124" t="str">
        <f>IF(C565="","",IF(COUNTIF(#REF!,C565&amp;F565&amp;G565)&gt;1,"要確認！",VLOOKUP(C565&amp;F565&amp;G565,#REF!,9,FALSE)))</f>
        <v/>
      </c>
      <c r="L565" s="116" t="str">
        <f t="shared" si="26"/>
        <v/>
      </c>
      <c r="M565" s="118"/>
      <c r="N565" s="117"/>
      <c r="O565" s="73" t="str">
        <f>IF(I565="","",VLOOKUP(I565,設定!$B$5:$C$14,2))</f>
        <v/>
      </c>
      <c r="P565" s="73" t="str">
        <f>IF(M565="○",設定!$C$16,"")</f>
        <v/>
      </c>
      <c r="Q565" s="72">
        <f t="shared" si="25"/>
        <v>0</v>
      </c>
      <c r="R565" s="65" t="str">
        <f t="shared" si="27"/>
        <v/>
      </c>
      <c r="W565" s="71"/>
    </row>
    <row r="566" spans="2:23" ht="14.25" customHeight="1" x14ac:dyDescent="0.2">
      <c r="B566" s="74">
        <v>555</v>
      </c>
      <c r="C566" s="61"/>
      <c r="D566" s="114"/>
      <c r="E566" s="114"/>
      <c r="F566" s="112"/>
      <c r="G566" s="112"/>
      <c r="H566" s="112"/>
      <c r="I566" s="63"/>
      <c r="J566" s="115"/>
      <c r="K566" s="124" t="str">
        <f>IF(C566="","",IF(COUNTIF(#REF!,C566&amp;F566&amp;G566)&gt;1,"要確認！",VLOOKUP(C566&amp;F566&amp;G566,#REF!,9,FALSE)))</f>
        <v/>
      </c>
      <c r="L566" s="116" t="str">
        <f t="shared" si="26"/>
        <v/>
      </c>
      <c r="M566" s="118"/>
      <c r="N566" s="117"/>
      <c r="O566" s="73" t="str">
        <f>IF(I566="","",VLOOKUP(I566,設定!$B$5:$C$14,2))</f>
        <v/>
      </c>
      <c r="P566" s="73" t="str">
        <f>IF(M566="○",設定!$C$16,"")</f>
        <v/>
      </c>
      <c r="Q566" s="72">
        <f t="shared" si="25"/>
        <v>0</v>
      </c>
      <c r="R566" s="65" t="str">
        <f t="shared" si="27"/>
        <v/>
      </c>
      <c r="W566" s="71"/>
    </row>
    <row r="567" spans="2:23" ht="14.25" customHeight="1" x14ac:dyDescent="0.2">
      <c r="B567" s="74">
        <v>556</v>
      </c>
      <c r="C567" s="61"/>
      <c r="D567" s="114"/>
      <c r="E567" s="114"/>
      <c r="F567" s="112"/>
      <c r="G567" s="112"/>
      <c r="H567" s="112"/>
      <c r="I567" s="63"/>
      <c r="J567" s="115"/>
      <c r="K567" s="124" t="str">
        <f>IF(C567="","",IF(COUNTIF(#REF!,C567&amp;F567&amp;G567)&gt;1,"要確認！",VLOOKUP(C567&amp;F567&amp;G567,#REF!,9,FALSE)))</f>
        <v/>
      </c>
      <c r="L567" s="116" t="str">
        <f t="shared" si="26"/>
        <v/>
      </c>
      <c r="M567" s="118"/>
      <c r="N567" s="117"/>
      <c r="O567" s="73" t="str">
        <f>IF(I567="","",VLOOKUP(I567,設定!$B$5:$C$14,2))</f>
        <v/>
      </c>
      <c r="P567" s="73" t="str">
        <f>IF(M567="○",設定!$C$16,"")</f>
        <v/>
      </c>
      <c r="Q567" s="72">
        <f t="shared" si="25"/>
        <v>0</v>
      </c>
      <c r="R567" s="65" t="str">
        <f t="shared" si="27"/>
        <v/>
      </c>
      <c r="W567" s="71"/>
    </row>
    <row r="568" spans="2:23" ht="14.25" customHeight="1" x14ac:dyDescent="0.2">
      <c r="B568" s="74">
        <v>557</v>
      </c>
      <c r="C568" s="61"/>
      <c r="D568" s="114"/>
      <c r="E568" s="114"/>
      <c r="F568" s="112"/>
      <c r="G568" s="112"/>
      <c r="H568" s="112"/>
      <c r="I568" s="63"/>
      <c r="J568" s="115"/>
      <c r="K568" s="124" t="str">
        <f>IF(C568="","",IF(COUNTIF(#REF!,C568&amp;F568&amp;G568)&gt;1,"要確認！",VLOOKUP(C568&amp;F568&amp;G568,#REF!,9,FALSE)))</f>
        <v/>
      </c>
      <c r="L568" s="116" t="str">
        <f t="shared" si="26"/>
        <v/>
      </c>
      <c r="M568" s="118"/>
      <c r="N568" s="117"/>
      <c r="O568" s="73" t="str">
        <f>IF(I568="","",VLOOKUP(I568,設定!$B$5:$C$14,2))</f>
        <v/>
      </c>
      <c r="P568" s="73" t="str">
        <f>IF(M568="○",設定!$C$16,"")</f>
        <v/>
      </c>
      <c r="Q568" s="72">
        <f t="shared" si="25"/>
        <v>0</v>
      </c>
      <c r="R568" s="65" t="str">
        <f t="shared" si="27"/>
        <v/>
      </c>
      <c r="W568" s="71"/>
    </row>
    <row r="569" spans="2:23" ht="14.25" customHeight="1" x14ac:dyDescent="0.2">
      <c r="B569" s="74">
        <v>558</v>
      </c>
      <c r="C569" s="61"/>
      <c r="D569" s="114"/>
      <c r="E569" s="114"/>
      <c r="F569" s="112"/>
      <c r="G569" s="112"/>
      <c r="H569" s="112"/>
      <c r="I569" s="63"/>
      <c r="J569" s="115"/>
      <c r="K569" s="124" t="str">
        <f>IF(C569="","",IF(COUNTIF(#REF!,C569&amp;F569&amp;G569)&gt;1,"要確認！",VLOOKUP(C569&amp;F569&amp;G569,#REF!,9,FALSE)))</f>
        <v/>
      </c>
      <c r="L569" s="116" t="str">
        <f t="shared" si="26"/>
        <v/>
      </c>
      <c r="M569" s="118"/>
      <c r="N569" s="117"/>
      <c r="O569" s="73" t="str">
        <f>IF(I569="","",VLOOKUP(I569,設定!$B$5:$C$14,2))</f>
        <v/>
      </c>
      <c r="P569" s="73" t="str">
        <f>IF(M569="○",設定!$C$16,"")</f>
        <v/>
      </c>
      <c r="Q569" s="72">
        <f t="shared" si="25"/>
        <v>0</v>
      </c>
      <c r="R569" s="65" t="str">
        <f t="shared" si="27"/>
        <v/>
      </c>
      <c r="W569" s="71"/>
    </row>
    <row r="570" spans="2:23" ht="14.25" customHeight="1" x14ac:dyDescent="0.2">
      <c r="B570" s="74">
        <v>559</v>
      </c>
      <c r="C570" s="61"/>
      <c r="D570" s="114"/>
      <c r="E570" s="114"/>
      <c r="F570" s="112"/>
      <c r="G570" s="112"/>
      <c r="H570" s="112"/>
      <c r="I570" s="63"/>
      <c r="J570" s="115"/>
      <c r="K570" s="124" t="str">
        <f>IF(C570="","",IF(COUNTIF(#REF!,C570&amp;F570&amp;G570)&gt;1,"要確認！",VLOOKUP(C570&amp;F570&amp;G570,#REF!,9,FALSE)))</f>
        <v/>
      </c>
      <c r="L570" s="116" t="str">
        <f t="shared" si="26"/>
        <v/>
      </c>
      <c r="M570" s="118"/>
      <c r="N570" s="117"/>
      <c r="O570" s="73" t="str">
        <f>IF(I570="","",VLOOKUP(I570,設定!$B$5:$C$14,2))</f>
        <v/>
      </c>
      <c r="P570" s="73" t="str">
        <f>IF(M570="○",設定!$C$16,"")</f>
        <v/>
      </c>
      <c r="Q570" s="72">
        <f t="shared" si="25"/>
        <v>0</v>
      </c>
      <c r="R570" s="65" t="str">
        <f t="shared" si="27"/>
        <v/>
      </c>
      <c r="W570" s="71"/>
    </row>
    <row r="571" spans="2:23" ht="14.25" customHeight="1" x14ac:dyDescent="0.2">
      <c r="B571" s="74">
        <v>560</v>
      </c>
      <c r="C571" s="61"/>
      <c r="D571" s="114"/>
      <c r="E571" s="114"/>
      <c r="F571" s="112"/>
      <c r="G571" s="112"/>
      <c r="H571" s="112"/>
      <c r="I571" s="63"/>
      <c r="J571" s="115"/>
      <c r="K571" s="124" t="str">
        <f>IF(C571="","",IF(COUNTIF(#REF!,C571&amp;F571&amp;G571)&gt;1,"要確認！",VLOOKUP(C571&amp;F571&amp;G571,#REF!,9,FALSE)))</f>
        <v/>
      </c>
      <c r="L571" s="116" t="str">
        <f t="shared" si="26"/>
        <v/>
      </c>
      <c r="M571" s="118"/>
      <c r="N571" s="117"/>
      <c r="O571" s="73" t="str">
        <f>IF(I571="","",VLOOKUP(I571,設定!$B$5:$C$14,2))</f>
        <v/>
      </c>
      <c r="P571" s="73" t="str">
        <f>IF(M571="○",設定!$C$16,"")</f>
        <v/>
      </c>
      <c r="Q571" s="72">
        <f t="shared" si="25"/>
        <v>0</v>
      </c>
      <c r="R571" s="65" t="str">
        <f t="shared" si="27"/>
        <v/>
      </c>
      <c r="W571" s="71"/>
    </row>
    <row r="572" spans="2:23" ht="14.25" customHeight="1" x14ac:dyDescent="0.2">
      <c r="B572" s="74">
        <v>561</v>
      </c>
      <c r="C572" s="61"/>
      <c r="D572" s="114"/>
      <c r="E572" s="114"/>
      <c r="F572" s="112"/>
      <c r="G572" s="112"/>
      <c r="H572" s="112"/>
      <c r="I572" s="63"/>
      <c r="J572" s="115"/>
      <c r="K572" s="124" t="str">
        <f>IF(C572="","",IF(COUNTIF(#REF!,C572&amp;F572&amp;G572)&gt;1,"要確認！",VLOOKUP(C572&amp;F572&amp;G572,#REF!,9,FALSE)))</f>
        <v/>
      </c>
      <c r="L572" s="116" t="str">
        <f t="shared" si="26"/>
        <v/>
      </c>
      <c r="M572" s="118"/>
      <c r="N572" s="117"/>
      <c r="O572" s="73" t="str">
        <f>IF(I572="","",VLOOKUP(I572,設定!$B$5:$C$14,2))</f>
        <v/>
      </c>
      <c r="P572" s="73" t="str">
        <f>IF(M572="○",設定!$C$16,"")</f>
        <v/>
      </c>
      <c r="Q572" s="72">
        <f t="shared" si="25"/>
        <v>0</v>
      </c>
      <c r="R572" s="65" t="str">
        <f t="shared" si="27"/>
        <v/>
      </c>
      <c r="W572" s="71"/>
    </row>
    <row r="573" spans="2:23" ht="14.25" customHeight="1" x14ac:dyDescent="0.2">
      <c r="B573" s="74">
        <v>562</v>
      </c>
      <c r="C573" s="61"/>
      <c r="D573" s="114"/>
      <c r="E573" s="114"/>
      <c r="F573" s="112"/>
      <c r="G573" s="112"/>
      <c r="H573" s="112"/>
      <c r="I573" s="63"/>
      <c r="J573" s="115"/>
      <c r="K573" s="124" t="str">
        <f>IF(C573="","",IF(COUNTIF(#REF!,C573&amp;F573&amp;G573)&gt;1,"要確認！",VLOOKUP(C573&amp;F573&amp;G573,#REF!,9,FALSE)))</f>
        <v/>
      </c>
      <c r="L573" s="116" t="str">
        <f t="shared" si="26"/>
        <v/>
      </c>
      <c r="M573" s="118"/>
      <c r="N573" s="117"/>
      <c r="O573" s="73" t="str">
        <f>IF(I573="","",VLOOKUP(I573,設定!$B$5:$C$14,2))</f>
        <v/>
      </c>
      <c r="P573" s="73" t="str">
        <f>IF(M573="○",設定!$C$16,"")</f>
        <v/>
      </c>
      <c r="Q573" s="72">
        <f t="shared" si="25"/>
        <v>0</v>
      </c>
      <c r="R573" s="65" t="str">
        <f t="shared" si="27"/>
        <v/>
      </c>
      <c r="W573" s="71"/>
    </row>
    <row r="574" spans="2:23" ht="14.25" customHeight="1" x14ac:dyDescent="0.2">
      <c r="B574" s="74">
        <v>563</v>
      </c>
      <c r="C574" s="61"/>
      <c r="D574" s="114"/>
      <c r="E574" s="114"/>
      <c r="F574" s="112"/>
      <c r="G574" s="112"/>
      <c r="H574" s="112"/>
      <c r="I574" s="63"/>
      <c r="J574" s="115"/>
      <c r="K574" s="124" t="str">
        <f>IF(C574="","",IF(COUNTIF(#REF!,C574&amp;F574&amp;G574)&gt;1,"要確認！",VLOOKUP(C574&amp;F574&amp;G574,#REF!,9,FALSE)))</f>
        <v/>
      </c>
      <c r="L574" s="116" t="str">
        <f t="shared" si="26"/>
        <v/>
      </c>
      <c r="M574" s="118"/>
      <c r="N574" s="117"/>
      <c r="O574" s="73" t="str">
        <f>IF(I574="","",VLOOKUP(I574,設定!$B$5:$C$14,2))</f>
        <v/>
      </c>
      <c r="P574" s="73" t="str">
        <f>IF(M574="○",設定!$C$16,"")</f>
        <v/>
      </c>
      <c r="Q574" s="72">
        <f t="shared" si="25"/>
        <v>0</v>
      </c>
      <c r="R574" s="65" t="str">
        <f t="shared" si="27"/>
        <v/>
      </c>
      <c r="W574" s="71"/>
    </row>
    <row r="575" spans="2:23" ht="14.25" customHeight="1" x14ac:dyDescent="0.2">
      <c r="B575" s="74">
        <v>564</v>
      </c>
      <c r="C575" s="61"/>
      <c r="D575" s="114"/>
      <c r="E575" s="114"/>
      <c r="F575" s="112"/>
      <c r="G575" s="112"/>
      <c r="H575" s="112"/>
      <c r="I575" s="63"/>
      <c r="J575" s="115"/>
      <c r="K575" s="124" t="str">
        <f>IF(C575="","",IF(COUNTIF(#REF!,C575&amp;F575&amp;G575)&gt;1,"要確認！",VLOOKUP(C575&amp;F575&amp;G575,#REF!,9,FALSE)))</f>
        <v/>
      </c>
      <c r="L575" s="116" t="str">
        <f t="shared" si="26"/>
        <v/>
      </c>
      <c r="M575" s="118"/>
      <c r="N575" s="117"/>
      <c r="O575" s="73" t="str">
        <f>IF(I575="","",VLOOKUP(I575,設定!$B$5:$C$14,2))</f>
        <v/>
      </c>
      <c r="P575" s="73" t="str">
        <f>IF(M575="○",設定!$C$16,"")</f>
        <v/>
      </c>
      <c r="Q575" s="72">
        <f t="shared" si="25"/>
        <v>0</v>
      </c>
      <c r="R575" s="65" t="str">
        <f t="shared" si="27"/>
        <v/>
      </c>
      <c r="W575" s="71"/>
    </row>
    <row r="576" spans="2:23" ht="14.25" customHeight="1" x14ac:dyDescent="0.2">
      <c r="B576" s="74">
        <v>565</v>
      </c>
      <c r="C576" s="61"/>
      <c r="D576" s="114"/>
      <c r="E576" s="114"/>
      <c r="F576" s="112"/>
      <c r="G576" s="112"/>
      <c r="H576" s="112"/>
      <c r="I576" s="63"/>
      <c r="J576" s="115"/>
      <c r="K576" s="124" t="str">
        <f>IF(C576="","",IF(COUNTIF(#REF!,C576&amp;F576&amp;G576)&gt;1,"要確認！",VLOOKUP(C576&amp;F576&amp;G576,#REF!,9,FALSE)))</f>
        <v/>
      </c>
      <c r="L576" s="116" t="str">
        <f t="shared" si="26"/>
        <v/>
      </c>
      <c r="M576" s="118"/>
      <c r="N576" s="117"/>
      <c r="O576" s="73" t="str">
        <f>IF(I576="","",VLOOKUP(I576,設定!$B$5:$C$14,2))</f>
        <v/>
      </c>
      <c r="P576" s="73" t="str">
        <f>IF(M576="○",設定!$C$16,"")</f>
        <v/>
      </c>
      <c r="Q576" s="72">
        <f t="shared" si="25"/>
        <v>0</v>
      </c>
      <c r="R576" s="65" t="str">
        <f t="shared" si="27"/>
        <v/>
      </c>
      <c r="W576" s="71"/>
    </row>
    <row r="577" spans="2:23" ht="14.25" customHeight="1" x14ac:dyDescent="0.2">
      <c r="B577" s="74">
        <v>566</v>
      </c>
      <c r="C577" s="61"/>
      <c r="D577" s="114"/>
      <c r="E577" s="114"/>
      <c r="F577" s="112"/>
      <c r="G577" s="112"/>
      <c r="H577" s="112"/>
      <c r="I577" s="63"/>
      <c r="J577" s="115"/>
      <c r="K577" s="124" t="str">
        <f>IF(C577="","",IF(COUNTIF(#REF!,C577&amp;F577&amp;G577)&gt;1,"要確認！",VLOOKUP(C577&amp;F577&amp;G577,#REF!,9,FALSE)))</f>
        <v/>
      </c>
      <c r="L577" s="116" t="str">
        <f t="shared" si="26"/>
        <v/>
      </c>
      <c r="M577" s="118"/>
      <c r="N577" s="117"/>
      <c r="O577" s="73" t="str">
        <f>IF(I577="","",VLOOKUP(I577,設定!$B$5:$C$14,2))</f>
        <v/>
      </c>
      <c r="P577" s="73" t="str">
        <f>IF(M577="○",設定!$C$16,"")</f>
        <v/>
      </c>
      <c r="Q577" s="72">
        <f t="shared" si="25"/>
        <v>0</v>
      </c>
      <c r="R577" s="65" t="str">
        <f t="shared" si="27"/>
        <v/>
      </c>
      <c r="W577" s="71"/>
    </row>
    <row r="578" spans="2:23" ht="14.25" customHeight="1" x14ac:dyDescent="0.2">
      <c r="B578" s="74">
        <v>567</v>
      </c>
      <c r="C578" s="61"/>
      <c r="D578" s="114"/>
      <c r="E578" s="114"/>
      <c r="F578" s="112"/>
      <c r="G578" s="112"/>
      <c r="H578" s="112"/>
      <c r="I578" s="63"/>
      <c r="J578" s="115"/>
      <c r="K578" s="124" t="str">
        <f>IF(C578="","",IF(COUNTIF(#REF!,C578&amp;F578&amp;G578)&gt;1,"要確認！",VLOOKUP(C578&amp;F578&amp;G578,#REF!,9,FALSE)))</f>
        <v/>
      </c>
      <c r="L578" s="116" t="str">
        <f t="shared" si="26"/>
        <v/>
      </c>
      <c r="M578" s="118"/>
      <c r="N578" s="117"/>
      <c r="O578" s="73" t="str">
        <f>IF(I578="","",VLOOKUP(I578,設定!$B$5:$C$14,2))</f>
        <v/>
      </c>
      <c r="P578" s="73" t="str">
        <f>IF(M578="○",設定!$C$16,"")</f>
        <v/>
      </c>
      <c r="Q578" s="72">
        <f t="shared" si="25"/>
        <v>0</v>
      </c>
      <c r="R578" s="65" t="str">
        <f t="shared" si="27"/>
        <v/>
      </c>
      <c r="W578" s="71"/>
    </row>
    <row r="579" spans="2:23" ht="14.25" customHeight="1" x14ac:dyDescent="0.2">
      <c r="B579" s="74">
        <v>568</v>
      </c>
      <c r="C579" s="61"/>
      <c r="D579" s="114"/>
      <c r="E579" s="114"/>
      <c r="F579" s="112"/>
      <c r="G579" s="112"/>
      <c r="H579" s="112"/>
      <c r="I579" s="63"/>
      <c r="J579" s="115"/>
      <c r="K579" s="124" t="str">
        <f>IF(C579="","",IF(COUNTIF(#REF!,C579&amp;F579&amp;G579)&gt;1,"要確認！",VLOOKUP(C579&amp;F579&amp;G579,#REF!,9,FALSE)))</f>
        <v/>
      </c>
      <c r="L579" s="116" t="str">
        <f t="shared" si="26"/>
        <v/>
      </c>
      <c r="M579" s="118"/>
      <c r="N579" s="117"/>
      <c r="O579" s="73" t="str">
        <f>IF(I579="","",VLOOKUP(I579,設定!$B$5:$C$14,2))</f>
        <v/>
      </c>
      <c r="P579" s="73" t="str">
        <f>IF(M579="○",設定!$C$16,"")</f>
        <v/>
      </c>
      <c r="Q579" s="72">
        <f t="shared" si="25"/>
        <v>0</v>
      </c>
      <c r="R579" s="65" t="str">
        <f t="shared" si="27"/>
        <v/>
      </c>
      <c r="W579" s="71"/>
    </row>
    <row r="580" spans="2:23" ht="14.25" customHeight="1" x14ac:dyDescent="0.2">
      <c r="B580" s="74">
        <v>569</v>
      </c>
      <c r="C580" s="61"/>
      <c r="D580" s="114"/>
      <c r="E580" s="114"/>
      <c r="F580" s="112"/>
      <c r="G580" s="112"/>
      <c r="H580" s="112"/>
      <c r="I580" s="63"/>
      <c r="J580" s="115"/>
      <c r="K580" s="124" t="str">
        <f>IF(C580="","",IF(COUNTIF(#REF!,C580&amp;F580&amp;G580)&gt;1,"要確認！",VLOOKUP(C580&amp;F580&amp;G580,#REF!,9,FALSE)))</f>
        <v/>
      </c>
      <c r="L580" s="116" t="str">
        <f t="shared" si="26"/>
        <v/>
      </c>
      <c r="M580" s="118"/>
      <c r="N580" s="117"/>
      <c r="O580" s="73" t="str">
        <f>IF(I580="","",VLOOKUP(I580,設定!$B$5:$C$14,2))</f>
        <v/>
      </c>
      <c r="P580" s="73" t="str">
        <f>IF(M580="○",設定!$C$16,"")</f>
        <v/>
      </c>
      <c r="Q580" s="72">
        <f t="shared" si="25"/>
        <v>0</v>
      </c>
      <c r="R580" s="65" t="str">
        <f t="shared" si="27"/>
        <v/>
      </c>
      <c r="W580" s="71"/>
    </row>
    <row r="581" spans="2:23" ht="14.25" customHeight="1" x14ac:dyDescent="0.2">
      <c r="B581" s="74">
        <v>570</v>
      </c>
      <c r="C581" s="61"/>
      <c r="D581" s="114"/>
      <c r="E581" s="114"/>
      <c r="F581" s="112"/>
      <c r="G581" s="112"/>
      <c r="H581" s="112"/>
      <c r="I581" s="63"/>
      <c r="J581" s="115"/>
      <c r="K581" s="124" t="str">
        <f>IF(C581="","",IF(COUNTIF(#REF!,C581&amp;F581&amp;G581)&gt;1,"要確認！",VLOOKUP(C581&amp;F581&amp;G581,#REF!,9,FALSE)))</f>
        <v/>
      </c>
      <c r="L581" s="116" t="str">
        <f t="shared" si="26"/>
        <v/>
      </c>
      <c r="M581" s="118"/>
      <c r="N581" s="117"/>
      <c r="O581" s="73" t="str">
        <f>IF(I581="","",VLOOKUP(I581,設定!$B$5:$C$14,2))</f>
        <v/>
      </c>
      <c r="P581" s="73" t="str">
        <f>IF(M581="○",設定!$C$16,"")</f>
        <v/>
      </c>
      <c r="Q581" s="72">
        <f t="shared" si="25"/>
        <v>0</v>
      </c>
      <c r="R581" s="65" t="str">
        <f t="shared" si="27"/>
        <v/>
      </c>
      <c r="W581" s="71"/>
    </row>
    <row r="582" spans="2:23" ht="14.25" customHeight="1" x14ac:dyDescent="0.2">
      <c r="B582" s="74">
        <v>571</v>
      </c>
      <c r="C582" s="61"/>
      <c r="D582" s="114"/>
      <c r="E582" s="114"/>
      <c r="F582" s="112"/>
      <c r="G582" s="112"/>
      <c r="H582" s="112"/>
      <c r="I582" s="63"/>
      <c r="J582" s="115"/>
      <c r="K582" s="124" t="str">
        <f>IF(C582="","",IF(COUNTIF(#REF!,C582&amp;F582&amp;G582)&gt;1,"要確認！",VLOOKUP(C582&amp;F582&amp;G582,#REF!,9,FALSE)))</f>
        <v/>
      </c>
      <c r="L582" s="116" t="str">
        <f t="shared" si="26"/>
        <v/>
      </c>
      <c r="M582" s="118"/>
      <c r="N582" s="117"/>
      <c r="O582" s="73" t="str">
        <f>IF(I582="","",VLOOKUP(I582,設定!$B$5:$C$14,2))</f>
        <v/>
      </c>
      <c r="P582" s="73" t="str">
        <f>IF(M582="○",設定!$C$16,"")</f>
        <v/>
      </c>
      <c r="Q582" s="72">
        <f t="shared" si="25"/>
        <v>0</v>
      </c>
      <c r="R582" s="65" t="str">
        <f t="shared" si="27"/>
        <v/>
      </c>
      <c r="W582" s="71"/>
    </row>
    <row r="583" spans="2:23" ht="14.25" customHeight="1" x14ac:dyDescent="0.2">
      <c r="B583" s="74">
        <v>572</v>
      </c>
      <c r="C583" s="61"/>
      <c r="D583" s="114"/>
      <c r="E583" s="114"/>
      <c r="F583" s="112"/>
      <c r="G583" s="112"/>
      <c r="H583" s="112"/>
      <c r="I583" s="63"/>
      <c r="J583" s="115"/>
      <c r="K583" s="124" t="str">
        <f>IF(C583="","",IF(COUNTIF(#REF!,C583&amp;F583&amp;G583)&gt;1,"要確認！",VLOOKUP(C583&amp;F583&amp;G583,#REF!,9,FALSE)))</f>
        <v/>
      </c>
      <c r="L583" s="116" t="str">
        <f t="shared" si="26"/>
        <v/>
      </c>
      <c r="M583" s="118"/>
      <c r="N583" s="117"/>
      <c r="O583" s="73" t="str">
        <f>IF(I583="","",VLOOKUP(I583,設定!$B$5:$C$14,2))</f>
        <v/>
      </c>
      <c r="P583" s="73" t="str">
        <f>IF(M583="○",設定!$C$16,"")</f>
        <v/>
      </c>
      <c r="Q583" s="72">
        <f t="shared" si="25"/>
        <v>0</v>
      </c>
      <c r="R583" s="65" t="str">
        <f t="shared" si="27"/>
        <v/>
      </c>
      <c r="W583" s="71"/>
    </row>
    <row r="584" spans="2:23" ht="14.25" customHeight="1" x14ac:dyDescent="0.2">
      <c r="B584" s="74">
        <v>573</v>
      </c>
      <c r="C584" s="61"/>
      <c r="D584" s="114"/>
      <c r="E584" s="114"/>
      <c r="F584" s="112"/>
      <c r="G584" s="112"/>
      <c r="H584" s="112"/>
      <c r="I584" s="63"/>
      <c r="J584" s="115"/>
      <c r="K584" s="124" t="str">
        <f>IF(C584="","",IF(COUNTIF(#REF!,C584&amp;F584&amp;G584)&gt;1,"要確認！",VLOOKUP(C584&amp;F584&amp;G584,#REF!,9,FALSE)))</f>
        <v/>
      </c>
      <c r="L584" s="116" t="str">
        <f t="shared" si="26"/>
        <v/>
      </c>
      <c r="M584" s="118"/>
      <c r="N584" s="117"/>
      <c r="O584" s="73" t="str">
        <f>IF(I584="","",VLOOKUP(I584,設定!$B$5:$C$14,2))</f>
        <v/>
      </c>
      <c r="P584" s="73" t="str">
        <f>IF(M584="○",設定!$C$16,"")</f>
        <v/>
      </c>
      <c r="Q584" s="72">
        <f t="shared" si="25"/>
        <v>0</v>
      </c>
      <c r="R584" s="65" t="str">
        <f t="shared" si="27"/>
        <v/>
      </c>
      <c r="W584" s="71"/>
    </row>
    <row r="585" spans="2:23" ht="14.25" customHeight="1" x14ac:dyDescent="0.2">
      <c r="B585" s="74">
        <v>574</v>
      </c>
      <c r="C585" s="61"/>
      <c r="D585" s="114"/>
      <c r="E585" s="114"/>
      <c r="F585" s="112"/>
      <c r="G585" s="112"/>
      <c r="H585" s="112"/>
      <c r="I585" s="63"/>
      <c r="J585" s="115"/>
      <c r="K585" s="124" t="str">
        <f>IF(C585="","",IF(COUNTIF(#REF!,C585&amp;F585&amp;G585)&gt;1,"要確認！",VLOOKUP(C585&amp;F585&amp;G585,#REF!,9,FALSE)))</f>
        <v/>
      </c>
      <c r="L585" s="116" t="str">
        <f t="shared" si="26"/>
        <v/>
      </c>
      <c r="M585" s="118"/>
      <c r="N585" s="117"/>
      <c r="O585" s="73" t="str">
        <f>IF(I585="","",VLOOKUP(I585,設定!$B$5:$C$14,2))</f>
        <v/>
      </c>
      <c r="P585" s="73" t="str">
        <f>IF(M585="○",設定!$C$16,"")</f>
        <v/>
      </c>
      <c r="Q585" s="72">
        <f t="shared" si="25"/>
        <v>0</v>
      </c>
      <c r="R585" s="65" t="str">
        <f t="shared" si="27"/>
        <v/>
      </c>
      <c r="W585" s="71"/>
    </row>
    <row r="586" spans="2:23" ht="14.25" customHeight="1" x14ac:dyDescent="0.2">
      <c r="B586" s="74">
        <v>575</v>
      </c>
      <c r="C586" s="61"/>
      <c r="D586" s="114"/>
      <c r="E586" s="114"/>
      <c r="F586" s="112"/>
      <c r="G586" s="112"/>
      <c r="H586" s="112"/>
      <c r="I586" s="63"/>
      <c r="J586" s="115"/>
      <c r="K586" s="124" t="str">
        <f>IF(C586="","",IF(COUNTIF(#REF!,C586&amp;F586&amp;G586)&gt;1,"要確認！",VLOOKUP(C586&amp;F586&amp;G586,#REF!,9,FALSE)))</f>
        <v/>
      </c>
      <c r="L586" s="116" t="str">
        <f t="shared" si="26"/>
        <v/>
      </c>
      <c r="M586" s="118"/>
      <c r="N586" s="117"/>
      <c r="O586" s="73" t="str">
        <f>IF(I586="","",VLOOKUP(I586,設定!$B$5:$C$14,2))</f>
        <v/>
      </c>
      <c r="P586" s="73" t="str">
        <f>IF(M586="○",設定!$C$16,"")</f>
        <v/>
      </c>
      <c r="Q586" s="72">
        <f t="shared" si="25"/>
        <v>0</v>
      </c>
      <c r="R586" s="65" t="str">
        <f t="shared" si="27"/>
        <v/>
      </c>
      <c r="W586" s="71"/>
    </row>
    <row r="587" spans="2:23" ht="14.25" customHeight="1" x14ac:dyDescent="0.2">
      <c r="B587" s="74">
        <v>576</v>
      </c>
      <c r="C587" s="61"/>
      <c r="D587" s="114"/>
      <c r="E587" s="114"/>
      <c r="F587" s="112"/>
      <c r="G587" s="112"/>
      <c r="H587" s="112"/>
      <c r="I587" s="63"/>
      <c r="J587" s="115"/>
      <c r="K587" s="124" t="str">
        <f>IF(C587="","",IF(COUNTIF(#REF!,C587&amp;F587&amp;G587)&gt;1,"要確認！",VLOOKUP(C587&amp;F587&amp;G587,#REF!,9,FALSE)))</f>
        <v/>
      </c>
      <c r="L587" s="116" t="str">
        <f t="shared" si="26"/>
        <v/>
      </c>
      <c r="M587" s="118"/>
      <c r="N587" s="117"/>
      <c r="O587" s="73" t="str">
        <f>IF(I587="","",VLOOKUP(I587,設定!$B$5:$C$14,2))</f>
        <v/>
      </c>
      <c r="P587" s="73" t="str">
        <f>IF(M587="○",設定!$C$16,"")</f>
        <v/>
      </c>
      <c r="Q587" s="72">
        <f t="shared" si="25"/>
        <v>0</v>
      </c>
      <c r="R587" s="65" t="str">
        <f t="shared" si="27"/>
        <v/>
      </c>
      <c r="W587" s="71"/>
    </row>
    <row r="588" spans="2:23" ht="14.25" customHeight="1" x14ac:dyDescent="0.2">
      <c r="B588" s="74">
        <v>577</v>
      </c>
      <c r="C588" s="61"/>
      <c r="D588" s="114"/>
      <c r="E588" s="114"/>
      <c r="F588" s="112"/>
      <c r="G588" s="112"/>
      <c r="H588" s="112"/>
      <c r="I588" s="63"/>
      <c r="J588" s="115"/>
      <c r="K588" s="124" t="str">
        <f>IF(C588="","",IF(COUNTIF(#REF!,C588&amp;F588&amp;G588)&gt;1,"要確認！",VLOOKUP(C588&amp;F588&amp;G588,#REF!,9,FALSE)))</f>
        <v/>
      </c>
      <c r="L588" s="116" t="str">
        <f t="shared" si="26"/>
        <v/>
      </c>
      <c r="M588" s="118"/>
      <c r="N588" s="117"/>
      <c r="O588" s="73" t="str">
        <f>IF(I588="","",VLOOKUP(I588,設定!$B$5:$C$14,2))</f>
        <v/>
      </c>
      <c r="P588" s="73" t="str">
        <f>IF(M588="○",設定!$C$16,"")</f>
        <v/>
      </c>
      <c r="Q588" s="72">
        <f t="shared" ref="Q588:Q651" si="28">SUM(O588:P588)</f>
        <v>0</v>
      </c>
      <c r="R588" s="65" t="str">
        <f t="shared" si="27"/>
        <v/>
      </c>
      <c r="W588" s="71"/>
    </row>
    <row r="589" spans="2:23" ht="14.25" customHeight="1" x14ac:dyDescent="0.2">
      <c r="B589" s="74">
        <v>578</v>
      </c>
      <c r="C589" s="61"/>
      <c r="D589" s="114"/>
      <c r="E589" s="114"/>
      <c r="F589" s="112"/>
      <c r="G589" s="112"/>
      <c r="H589" s="112"/>
      <c r="I589" s="63"/>
      <c r="J589" s="115"/>
      <c r="K589" s="124" t="str">
        <f>IF(C589="","",IF(COUNTIF(#REF!,C589&amp;F589&amp;G589)&gt;1,"要確認！",VLOOKUP(C589&amp;F589&amp;G589,#REF!,9,FALSE)))</f>
        <v/>
      </c>
      <c r="L589" s="116" t="str">
        <f t="shared" ref="L589:L652" si="29">IFERROR(DATEDIF(DATE(VALUE(LEFT(C589,4)),VALUE(MID(C589,6,2)),VALUE(RIGHT(C589,2))),DATE(VALUE(LEFT($I$7,4)),VALUE(MID($I$7,6,2)),VALUE(RIGHT($I$7,2))),"Y"),"")</f>
        <v/>
      </c>
      <c r="M589" s="118"/>
      <c r="N589" s="117"/>
      <c r="O589" s="73" t="str">
        <f>IF(I589="","",VLOOKUP(I589,設定!$B$5:$C$14,2))</f>
        <v/>
      </c>
      <c r="P589" s="73" t="str">
        <f>IF(M589="○",設定!$C$16,"")</f>
        <v/>
      </c>
      <c r="Q589" s="72">
        <f t="shared" si="28"/>
        <v>0</v>
      </c>
      <c r="R589" s="65" t="str">
        <f t="shared" ref="R589:R652" si="30">IF(C589="","",IF(LEN(C589)=10,IF(OR(VALUE(LEFT($I$7,4))-VALUE(LEFT($C589,4))&gt;15,AND(VALUE(LEFT($I$7,4))-VALUE(LEFT($C589,4))=15,IF(VALUE(MID($I$7,6,2))&gt;3,VALUE(MID($C589,6,2))&lt;4,VALUE(MID($I$7,6,2))&gt;3))),IF(NOT(ISERROR(FIND("少年",I589))),"エラー！少年段位ではありません。",""),IF(ISERROR(FIND("少年",I589)),"エラー！一般段位ではありません。","")),"生年月日はyyyy/mm/dd形式です"))</f>
        <v/>
      </c>
      <c r="W589" s="71"/>
    </row>
    <row r="590" spans="2:23" ht="14.25" customHeight="1" x14ac:dyDescent="0.2">
      <c r="B590" s="74">
        <v>579</v>
      </c>
      <c r="C590" s="61"/>
      <c r="D590" s="114"/>
      <c r="E590" s="114"/>
      <c r="F590" s="112"/>
      <c r="G590" s="112"/>
      <c r="H590" s="112"/>
      <c r="I590" s="63"/>
      <c r="J590" s="115"/>
      <c r="K590" s="124" t="str">
        <f>IF(C590="","",IF(COUNTIF(#REF!,C590&amp;F590&amp;G590)&gt;1,"要確認！",VLOOKUP(C590&amp;F590&amp;G590,#REF!,9,FALSE)))</f>
        <v/>
      </c>
      <c r="L590" s="116" t="str">
        <f t="shared" si="29"/>
        <v/>
      </c>
      <c r="M590" s="118"/>
      <c r="N590" s="117"/>
      <c r="O590" s="73" t="str">
        <f>IF(I590="","",VLOOKUP(I590,設定!$B$5:$C$14,2))</f>
        <v/>
      </c>
      <c r="P590" s="73" t="str">
        <f>IF(M590="○",設定!$C$16,"")</f>
        <v/>
      </c>
      <c r="Q590" s="72">
        <f t="shared" si="28"/>
        <v>0</v>
      </c>
      <c r="R590" s="65" t="str">
        <f t="shared" si="30"/>
        <v/>
      </c>
      <c r="W590" s="71"/>
    </row>
    <row r="591" spans="2:23" ht="14.25" customHeight="1" x14ac:dyDescent="0.2">
      <c r="B591" s="74">
        <v>580</v>
      </c>
      <c r="C591" s="61"/>
      <c r="D591" s="114"/>
      <c r="E591" s="114"/>
      <c r="F591" s="112"/>
      <c r="G591" s="112"/>
      <c r="H591" s="112"/>
      <c r="I591" s="63"/>
      <c r="J591" s="115"/>
      <c r="K591" s="124" t="str">
        <f>IF(C591="","",IF(COUNTIF(#REF!,C591&amp;F591&amp;G591)&gt;1,"要確認！",VLOOKUP(C591&amp;F591&amp;G591,#REF!,9,FALSE)))</f>
        <v/>
      </c>
      <c r="L591" s="116" t="str">
        <f t="shared" si="29"/>
        <v/>
      </c>
      <c r="M591" s="118"/>
      <c r="N591" s="117"/>
      <c r="O591" s="73" t="str">
        <f>IF(I591="","",VLOOKUP(I591,設定!$B$5:$C$14,2))</f>
        <v/>
      </c>
      <c r="P591" s="73" t="str">
        <f>IF(M591="○",設定!$C$16,"")</f>
        <v/>
      </c>
      <c r="Q591" s="72">
        <f t="shared" si="28"/>
        <v>0</v>
      </c>
      <c r="R591" s="65" t="str">
        <f t="shared" si="30"/>
        <v/>
      </c>
      <c r="W591" s="71"/>
    </row>
    <row r="592" spans="2:23" ht="14.25" customHeight="1" x14ac:dyDescent="0.2">
      <c r="B592" s="74">
        <v>581</v>
      </c>
      <c r="C592" s="61"/>
      <c r="D592" s="114"/>
      <c r="E592" s="114"/>
      <c r="F592" s="112"/>
      <c r="G592" s="112"/>
      <c r="H592" s="112"/>
      <c r="I592" s="63"/>
      <c r="J592" s="115"/>
      <c r="K592" s="124" t="str">
        <f>IF(C592="","",IF(COUNTIF(#REF!,C592&amp;F592&amp;G592)&gt;1,"要確認！",VLOOKUP(C592&amp;F592&amp;G592,#REF!,9,FALSE)))</f>
        <v/>
      </c>
      <c r="L592" s="116" t="str">
        <f t="shared" si="29"/>
        <v/>
      </c>
      <c r="M592" s="118"/>
      <c r="N592" s="117"/>
      <c r="O592" s="73" t="str">
        <f>IF(I592="","",VLOOKUP(I592,設定!$B$5:$C$14,2))</f>
        <v/>
      </c>
      <c r="P592" s="73" t="str">
        <f>IF(M592="○",設定!$C$16,"")</f>
        <v/>
      </c>
      <c r="Q592" s="72">
        <f t="shared" si="28"/>
        <v>0</v>
      </c>
      <c r="R592" s="65" t="str">
        <f t="shared" si="30"/>
        <v/>
      </c>
      <c r="W592" s="71"/>
    </row>
    <row r="593" spans="2:23" ht="14.25" customHeight="1" x14ac:dyDescent="0.2">
      <c r="B593" s="74">
        <v>582</v>
      </c>
      <c r="C593" s="61"/>
      <c r="D593" s="114"/>
      <c r="E593" s="114"/>
      <c r="F593" s="112"/>
      <c r="G593" s="112"/>
      <c r="H593" s="112"/>
      <c r="I593" s="63"/>
      <c r="J593" s="115"/>
      <c r="K593" s="124" t="str">
        <f>IF(C593="","",IF(COUNTIF(#REF!,C593&amp;F593&amp;G593)&gt;1,"要確認！",VLOOKUP(C593&amp;F593&amp;G593,#REF!,9,FALSE)))</f>
        <v/>
      </c>
      <c r="L593" s="116" t="str">
        <f t="shared" si="29"/>
        <v/>
      </c>
      <c r="M593" s="118"/>
      <c r="N593" s="117"/>
      <c r="O593" s="73" t="str">
        <f>IF(I593="","",VLOOKUP(I593,設定!$B$5:$C$14,2))</f>
        <v/>
      </c>
      <c r="P593" s="73" t="str">
        <f>IF(M593="○",設定!$C$16,"")</f>
        <v/>
      </c>
      <c r="Q593" s="72">
        <f t="shared" si="28"/>
        <v>0</v>
      </c>
      <c r="R593" s="65" t="str">
        <f t="shared" si="30"/>
        <v/>
      </c>
      <c r="W593" s="71"/>
    </row>
    <row r="594" spans="2:23" ht="14.25" customHeight="1" x14ac:dyDescent="0.2">
      <c r="B594" s="74">
        <v>583</v>
      </c>
      <c r="C594" s="61"/>
      <c r="D594" s="114"/>
      <c r="E594" s="114"/>
      <c r="F594" s="112"/>
      <c r="G594" s="112"/>
      <c r="H594" s="112"/>
      <c r="I594" s="63"/>
      <c r="J594" s="115"/>
      <c r="K594" s="124" t="str">
        <f>IF(C594="","",IF(COUNTIF(#REF!,C594&amp;F594&amp;G594)&gt;1,"要確認！",VLOOKUP(C594&amp;F594&amp;G594,#REF!,9,FALSE)))</f>
        <v/>
      </c>
      <c r="L594" s="116" t="str">
        <f t="shared" si="29"/>
        <v/>
      </c>
      <c r="M594" s="118"/>
      <c r="N594" s="117"/>
      <c r="O594" s="73" t="str">
        <f>IF(I594="","",VLOOKUP(I594,設定!$B$5:$C$14,2))</f>
        <v/>
      </c>
      <c r="P594" s="73" t="str">
        <f>IF(M594="○",設定!$C$16,"")</f>
        <v/>
      </c>
      <c r="Q594" s="72">
        <f t="shared" si="28"/>
        <v>0</v>
      </c>
      <c r="R594" s="65" t="str">
        <f t="shared" si="30"/>
        <v/>
      </c>
      <c r="W594" s="71"/>
    </row>
    <row r="595" spans="2:23" ht="14.25" customHeight="1" x14ac:dyDescent="0.2">
      <c r="B595" s="74">
        <v>584</v>
      </c>
      <c r="C595" s="61"/>
      <c r="D595" s="114"/>
      <c r="E595" s="114"/>
      <c r="F595" s="112"/>
      <c r="G595" s="112"/>
      <c r="H595" s="112"/>
      <c r="I595" s="63"/>
      <c r="J595" s="115"/>
      <c r="K595" s="124" t="str">
        <f>IF(C595="","",IF(COUNTIF(#REF!,C595&amp;F595&amp;G595)&gt;1,"要確認！",VLOOKUP(C595&amp;F595&amp;G595,#REF!,9,FALSE)))</f>
        <v/>
      </c>
      <c r="L595" s="116" t="str">
        <f t="shared" si="29"/>
        <v/>
      </c>
      <c r="M595" s="118"/>
      <c r="N595" s="117"/>
      <c r="O595" s="73" t="str">
        <f>IF(I595="","",VLOOKUP(I595,設定!$B$5:$C$14,2))</f>
        <v/>
      </c>
      <c r="P595" s="73" t="str">
        <f>IF(M595="○",設定!$C$16,"")</f>
        <v/>
      </c>
      <c r="Q595" s="72">
        <f t="shared" si="28"/>
        <v>0</v>
      </c>
      <c r="R595" s="65" t="str">
        <f t="shared" si="30"/>
        <v/>
      </c>
      <c r="W595" s="71"/>
    </row>
    <row r="596" spans="2:23" ht="14.25" customHeight="1" x14ac:dyDescent="0.2">
      <c r="B596" s="74">
        <v>585</v>
      </c>
      <c r="C596" s="61"/>
      <c r="D596" s="114"/>
      <c r="E596" s="114"/>
      <c r="F596" s="112"/>
      <c r="G596" s="112"/>
      <c r="H596" s="112"/>
      <c r="I596" s="63"/>
      <c r="J596" s="115"/>
      <c r="K596" s="124" t="str">
        <f>IF(C596="","",IF(COUNTIF(#REF!,C596&amp;F596&amp;G596)&gt;1,"要確認！",VLOOKUP(C596&amp;F596&amp;G596,#REF!,9,FALSE)))</f>
        <v/>
      </c>
      <c r="L596" s="116" t="str">
        <f t="shared" si="29"/>
        <v/>
      </c>
      <c r="M596" s="118"/>
      <c r="N596" s="117"/>
      <c r="O596" s="73" t="str">
        <f>IF(I596="","",VLOOKUP(I596,設定!$B$5:$C$14,2))</f>
        <v/>
      </c>
      <c r="P596" s="73" t="str">
        <f>IF(M596="○",設定!$C$16,"")</f>
        <v/>
      </c>
      <c r="Q596" s="72">
        <f t="shared" si="28"/>
        <v>0</v>
      </c>
      <c r="R596" s="65" t="str">
        <f t="shared" si="30"/>
        <v/>
      </c>
      <c r="W596" s="71"/>
    </row>
    <row r="597" spans="2:23" ht="14.25" customHeight="1" x14ac:dyDescent="0.2">
      <c r="B597" s="74">
        <v>586</v>
      </c>
      <c r="C597" s="61"/>
      <c r="D597" s="114"/>
      <c r="E597" s="114"/>
      <c r="F597" s="112"/>
      <c r="G597" s="112"/>
      <c r="H597" s="112"/>
      <c r="I597" s="63"/>
      <c r="J597" s="115"/>
      <c r="K597" s="124" t="str">
        <f>IF(C597="","",IF(COUNTIF(#REF!,C597&amp;F597&amp;G597)&gt;1,"要確認！",VLOOKUP(C597&amp;F597&amp;G597,#REF!,9,FALSE)))</f>
        <v/>
      </c>
      <c r="L597" s="116" t="str">
        <f t="shared" si="29"/>
        <v/>
      </c>
      <c r="M597" s="118"/>
      <c r="N597" s="117"/>
      <c r="O597" s="73" t="str">
        <f>IF(I597="","",VLOOKUP(I597,設定!$B$5:$C$14,2))</f>
        <v/>
      </c>
      <c r="P597" s="73" t="str">
        <f>IF(M597="○",設定!$C$16,"")</f>
        <v/>
      </c>
      <c r="Q597" s="72">
        <f t="shared" si="28"/>
        <v>0</v>
      </c>
      <c r="R597" s="65" t="str">
        <f t="shared" si="30"/>
        <v/>
      </c>
      <c r="W597" s="71"/>
    </row>
    <row r="598" spans="2:23" ht="14.25" customHeight="1" x14ac:dyDescent="0.2">
      <c r="B598" s="74">
        <v>587</v>
      </c>
      <c r="C598" s="61"/>
      <c r="D598" s="114"/>
      <c r="E598" s="114"/>
      <c r="F598" s="112"/>
      <c r="G598" s="112"/>
      <c r="H598" s="112"/>
      <c r="I598" s="63"/>
      <c r="J598" s="115"/>
      <c r="K598" s="124" t="str">
        <f>IF(C598="","",IF(COUNTIF(#REF!,C598&amp;F598&amp;G598)&gt;1,"要確認！",VLOOKUP(C598&amp;F598&amp;G598,#REF!,9,FALSE)))</f>
        <v/>
      </c>
      <c r="L598" s="116" t="str">
        <f t="shared" si="29"/>
        <v/>
      </c>
      <c r="M598" s="118"/>
      <c r="N598" s="117"/>
      <c r="O598" s="73" t="str">
        <f>IF(I598="","",VLOOKUP(I598,設定!$B$5:$C$14,2))</f>
        <v/>
      </c>
      <c r="P598" s="73" t="str">
        <f>IF(M598="○",設定!$C$16,"")</f>
        <v/>
      </c>
      <c r="Q598" s="72">
        <f t="shared" si="28"/>
        <v>0</v>
      </c>
      <c r="R598" s="65" t="str">
        <f t="shared" si="30"/>
        <v/>
      </c>
      <c r="W598" s="71"/>
    </row>
    <row r="599" spans="2:23" ht="14.25" customHeight="1" x14ac:dyDescent="0.2">
      <c r="B599" s="74">
        <v>588</v>
      </c>
      <c r="C599" s="61"/>
      <c r="D599" s="114"/>
      <c r="E599" s="114"/>
      <c r="F599" s="112"/>
      <c r="G599" s="112"/>
      <c r="H599" s="112"/>
      <c r="I599" s="63"/>
      <c r="J599" s="115"/>
      <c r="K599" s="124" t="str">
        <f>IF(C599="","",IF(COUNTIF(#REF!,C599&amp;F599&amp;G599)&gt;1,"要確認！",VLOOKUP(C599&amp;F599&amp;G599,#REF!,9,FALSE)))</f>
        <v/>
      </c>
      <c r="L599" s="116" t="str">
        <f t="shared" si="29"/>
        <v/>
      </c>
      <c r="M599" s="118"/>
      <c r="N599" s="117"/>
      <c r="O599" s="73" t="str">
        <f>IF(I599="","",VLOOKUP(I599,設定!$B$5:$C$14,2))</f>
        <v/>
      </c>
      <c r="P599" s="73" t="str">
        <f>IF(M599="○",設定!$C$16,"")</f>
        <v/>
      </c>
      <c r="Q599" s="72">
        <f t="shared" si="28"/>
        <v>0</v>
      </c>
      <c r="R599" s="65" t="str">
        <f t="shared" si="30"/>
        <v/>
      </c>
      <c r="W599" s="71"/>
    </row>
    <row r="600" spans="2:23" ht="14.25" customHeight="1" x14ac:dyDescent="0.2">
      <c r="B600" s="74">
        <v>589</v>
      </c>
      <c r="C600" s="61"/>
      <c r="D600" s="114"/>
      <c r="E600" s="114"/>
      <c r="F600" s="112"/>
      <c r="G600" s="112"/>
      <c r="H600" s="112"/>
      <c r="I600" s="63"/>
      <c r="J600" s="115"/>
      <c r="K600" s="124" t="str">
        <f>IF(C600="","",IF(COUNTIF(#REF!,C600&amp;F600&amp;G600)&gt;1,"要確認！",VLOOKUP(C600&amp;F600&amp;G600,#REF!,9,FALSE)))</f>
        <v/>
      </c>
      <c r="L600" s="116" t="str">
        <f t="shared" si="29"/>
        <v/>
      </c>
      <c r="M600" s="118"/>
      <c r="N600" s="117"/>
      <c r="O600" s="73" t="str">
        <f>IF(I600="","",VLOOKUP(I600,設定!$B$5:$C$14,2))</f>
        <v/>
      </c>
      <c r="P600" s="73" t="str">
        <f>IF(M600="○",設定!$C$16,"")</f>
        <v/>
      </c>
      <c r="Q600" s="72">
        <f t="shared" si="28"/>
        <v>0</v>
      </c>
      <c r="R600" s="65" t="str">
        <f t="shared" si="30"/>
        <v/>
      </c>
      <c r="W600" s="71"/>
    </row>
    <row r="601" spans="2:23" ht="14.25" customHeight="1" x14ac:dyDescent="0.2">
      <c r="B601" s="74">
        <v>590</v>
      </c>
      <c r="C601" s="61"/>
      <c r="D601" s="114"/>
      <c r="E601" s="114"/>
      <c r="F601" s="112"/>
      <c r="G601" s="112"/>
      <c r="H601" s="112"/>
      <c r="I601" s="63"/>
      <c r="J601" s="115"/>
      <c r="K601" s="124" t="str">
        <f>IF(C601="","",IF(COUNTIF(#REF!,C601&amp;F601&amp;G601)&gt;1,"要確認！",VLOOKUP(C601&amp;F601&amp;G601,#REF!,9,FALSE)))</f>
        <v/>
      </c>
      <c r="L601" s="116" t="str">
        <f t="shared" si="29"/>
        <v/>
      </c>
      <c r="M601" s="118"/>
      <c r="N601" s="117"/>
      <c r="O601" s="73" t="str">
        <f>IF(I601="","",VLOOKUP(I601,設定!$B$5:$C$14,2))</f>
        <v/>
      </c>
      <c r="P601" s="73" t="str">
        <f>IF(M601="○",設定!$C$16,"")</f>
        <v/>
      </c>
      <c r="Q601" s="72">
        <f t="shared" si="28"/>
        <v>0</v>
      </c>
      <c r="R601" s="65" t="str">
        <f t="shared" si="30"/>
        <v/>
      </c>
      <c r="W601" s="71"/>
    </row>
    <row r="602" spans="2:23" ht="14.25" customHeight="1" x14ac:dyDescent="0.2">
      <c r="B602" s="74">
        <v>591</v>
      </c>
      <c r="C602" s="61"/>
      <c r="D602" s="114"/>
      <c r="E602" s="114"/>
      <c r="F602" s="112"/>
      <c r="G602" s="112"/>
      <c r="H602" s="112"/>
      <c r="I602" s="63"/>
      <c r="J602" s="115"/>
      <c r="K602" s="124" t="str">
        <f>IF(C602="","",IF(COUNTIF(#REF!,C602&amp;F602&amp;G602)&gt;1,"要確認！",VLOOKUP(C602&amp;F602&amp;G602,#REF!,9,FALSE)))</f>
        <v/>
      </c>
      <c r="L602" s="116" t="str">
        <f t="shared" si="29"/>
        <v/>
      </c>
      <c r="M602" s="118"/>
      <c r="N602" s="117"/>
      <c r="O602" s="73" t="str">
        <f>IF(I602="","",VLOOKUP(I602,設定!$B$5:$C$14,2))</f>
        <v/>
      </c>
      <c r="P602" s="73" t="str">
        <f>IF(M602="○",設定!$C$16,"")</f>
        <v/>
      </c>
      <c r="Q602" s="72">
        <f t="shared" si="28"/>
        <v>0</v>
      </c>
      <c r="R602" s="65" t="str">
        <f t="shared" si="30"/>
        <v/>
      </c>
      <c r="W602" s="71"/>
    </row>
    <row r="603" spans="2:23" ht="14.25" customHeight="1" x14ac:dyDescent="0.2">
      <c r="B603" s="74">
        <v>592</v>
      </c>
      <c r="C603" s="61"/>
      <c r="D603" s="114"/>
      <c r="E603" s="114"/>
      <c r="F603" s="112"/>
      <c r="G603" s="112"/>
      <c r="H603" s="112"/>
      <c r="I603" s="63"/>
      <c r="J603" s="115"/>
      <c r="K603" s="124" t="str">
        <f>IF(C603="","",IF(COUNTIF(#REF!,C603&amp;F603&amp;G603)&gt;1,"要確認！",VLOOKUP(C603&amp;F603&amp;G603,#REF!,9,FALSE)))</f>
        <v/>
      </c>
      <c r="L603" s="116" t="str">
        <f t="shared" si="29"/>
        <v/>
      </c>
      <c r="M603" s="118"/>
      <c r="N603" s="117"/>
      <c r="O603" s="73" t="str">
        <f>IF(I603="","",VLOOKUP(I603,設定!$B$5:$C$14,2))</f>
        <v/>
      </c>
      <c r="P603" s="73" t="str">
        <f>IF(M603="○",設定!$C$16,"")</f>
        <v/>
      </c>
      <c r="Q603" s="72">
        <f t="shared" si="28"/>
        <v>0</v>
      </c>
      <c r="R603" s="65" t="str">
        <f t="shared" si="30"/>
        <v/>
      </c>
      <c r="W603" s="71"/>
    </row>
    <row r="604" spans="2:23" ht="14.25" customHeight="1" x14ac:dyDescent="0.2">
      <c r="B604" s="74">
        <v>593</v>
      </c>
      <c r="C604" s="61"/>
      <c r="D604" s="114"/>
      <c r="E604" s="114"/>
      <c r="F604" s="112"/>
      <c r="G604" s="112"/>
      <c r="H604" s="112"/>
      <c r="I604" s="63"/>
      <c r="J604" s="115"/>
      <c r="K604" s="124" t="str">
        <f>IF(C604="","",IF(COUNTIF(#REF!,C604&amp;F604&amp;G604)&gt;1,"要確認！",VLOOKUP(C604&amp;F604&amp;G604,#REF!,9,FALSE)))</f>
        <v/>
      </c>
      <c r="L604" s="116" t="str">
        <f t="shared" si="29"/>
        <v/>
      </c>
      <c r="M604" s="118"/>
      <c r="N604" s="117"/>
      <c r="O604" s="73" t="str">
        <f>IF(I604="","",VLOOKUP(I604,設定!$B$5:$C$14,2))</f>
        <v/>
      </c>
      <c r="P604" s="73" t="str">
        <f>IF(M604="○",設定!$C$16,"")</f>
        <v/>
      </c>
      <c r="Q604" s="72">
        <f t="shared" si="28"/>
        <v>0</v>
      </c>
      <c r="R604" s="65" t="str">
        <f t="shared" si="30"/>
        <v/>
      </c>
      <c r="W604" s="71"/>
    </row>
    <row r="605" spans="2:23" ht="14.25" customHeight="1" x14ac:dyDescent="0.2">
      <c r="B605" s="74">
        <v>594</v>
      </c>
      <c r="C605" s="61"/>
      <c r="D605" s="114"/>
      <c r="E605" s="114"/>
      <c r="F605" s="112"/>
      <c r="G605" s="112"/>
      <c r="H605" s="112"/>
      <c r="I605" s="63"/>
      <c r="J605" s="115"/>
      <c r="K605" s="124" t="str">
        <f>IF(C605="","",IF(COUNTIF(#REF!,C605&amp;F605&amp;G605)&gt;1,"要確認！",VLOOKUP(C605&amp;F605&amp;G605,#REF!,9,FALSE)))</f>
        <v/>
      </c>
      <c r="L605" s="116" t="str">
        <f t="shared" si="29"/>
        <v/>
      </c>
      <c r="M605" s="118"/>
      <c r="N605" s="117"/>
      <c r="O605" s="73" t="str">
        <f>IF(I605="","",VLOOKUP(I605,設定!$B$5:$C$14,2))</f>
        <v/>
      </c>
      <c r="P605" s="73" t="str">
        <f>IF(M605="○",設定!$C$16,"")</f>
        <v/>
      </c>
      <c r="Q605" s="72">
        <f t="shared" si="28"/>
        <v>0</v>
      </c>
      <c r="R605" s="65" t="str">
        <f t="shared" si="30"/>
        <v/>
      </c>
      <c r="W605" s="71"/>
    </row>
    <row r="606" spans="2:23" ht="14.25" customHeight="1" x14ac:dyDescent="0.2">
      <c r="B606" s="74">
        <v>595</v>
      </c>
      <c r="C606" s="61"/>
      <c r="D606" s="114"/>
      <c r="E606" s="114"/>
      <c r="F606" s="112"/>
      <c r="G606" s="112"/>
      <c r="H606" s="112"/>
      <c r="I606" s="63"/>
      <c r="J606" s="115"/>
      <c r="K606" s="124" t="str">
        <f>IF(C606="","",IF(COUNTIF(#REF!,C606&amp;F606&amp;G606)&gt;1,"要確認！",VLOOKUP(C606&amp;F606&amp;G606,#REF!,9,FALSE)))</f>
        <v/>
      </c>
      <c r="L606" s="116" t="str">
        <f t="shared" si="29"/>
        <v/>
      </c>
      <c r="M606" s="118"/>
      <c r="N606" s="117"/>
      <c r="O606" s="73" t="str">
        <f>IF(I606="","",VLOOKUP(I606,設定!$B$5:$C$14,2))</f>
        <v/>
      </c>
      <c r="P606" s="73" t="str">
        <f>IF(M606="○",設定!$C$16,"")</f>
        <v/>
      </c>
      <c r="Q606" s="72">
        <f t="shared" si="28"/>
        <v>0</v>
      </c>
      <c r="R606" s="65" t="str">
        <f t="shared" si="30"/>
        <v/>
      </c>
      <c r="W606" s="71"/>
    </row>
    <row r="607" spans="2:23" ht="14.25" customHeight="1" x14ac:dyDescent="0.2">
      <c r="B607" s="74">
        <v>596</v>
      </c>
      <c r="C607" s="61"/>
      <c r="D607" s="114"/>
      <c r="E607" s="114"/>
      <c r="F607" s="112"/>
      <c r="G607" s="112"/>
      <c r="H607" s="112"/>
      <c r="I607" s="63"/>
      <c r="J607" s="115"/>
      <c r="K607" s="124" t="str">
        <f>IF(C607="","",IF(COUNTIF(#REF!,C607&amp;F607&amp;G607)&gt;1,"要確認！",VLOOKUP(C607&amp;F607&amp;G607,#REF!,9,FALSE)))</f>
        <v/>
      </c>
      <c r="L607" s="116" t="str">
        <f t="shared" si="29"/>
        <v/>
      </c>
      <c r="M607" s="118"/>
      <c r="N607" s="117"/>
      <c r="O607" s="73" t="str">
        <f>IF(I607="","",VLOOKUP(I607,設定!$B$5:$C$14,2))</f>
        <v/>
      </c>
      <c r="P607" s="73" t="str">
        <f>IF(M607="○",設定!$C$16,"")</f>
        <v/>
      </c>
      <c r="Q607" s="72">
        <f t="shared" si="28"/>
        <v>0</v>
      </c>
      <c r="R607" s="65" t="str">
        <f t="shared" si="30"/>
        <v/>
      </c>
      <c r="W607" s="71"/>
    </row>
    <row r="608" spans="2:23" ht="14.25" customHeight="1" x14ac:dyDescent="0.2">
      <c r="B608" s="74">
        <v>597</v>
      </c>
      <c r="C608" s="61"/>
      <c r="D608" s="114"/>
      <c r="E608" s="114"/>
      <c r="F608" s="112"/>
      <c r="G608" s="112"/>
      <c r="H608" s="112"/>
      <c r="I608" s="63"/>
      <c r="J608" s="115"/>
      <c r="K608" s="124" t="str">
        <f>IF(C608="","",IF(COUNTIF(#REF!,C608&amp;F608&amp;G608)&gt;1,"要確認！",VLOOKUP(C608&amp;F608&amp;G608,#REF!,9,FALSE)))</f>
        <v/>
      </c>
      <c r="L608" s="116" t="str">
        <f t="shared" si="29"/>
        <v/>
      </c>
      <c r="M608" s="118"/>
      <c r="N608" s="117"/>
      <c r="O608" s="73" t="str">
        <f>IF(I608="","",VLOOKUP(I608,設定!$B$5:$C$14,2))</f>
        <v/>
      </c>
      <c r="P608" s="73" t="str">
        <f>IF(M608="○",設定!$C$16,"")</f>
        <v/>
      </c>
      <c r="Q608" s="72">
        <f t="shared" si="28"/>
        <v>0</v>
      </c>
      <c r="R608" s="65" t="str">
        <f t="shared" si="30"/>
        <v/>
      </c>
      <c r="W608" s="71"/>
    </row>
    <row r="609" spans="2:23" ht="14.25" customHeight="1" x14ac:dyDescent="0.2">
      <c r="B609" s="74">
        <v>598</v>
      </c>
      <c r="C609" s="61"/>
      <c r="D609" s="114"/>
      <c r="E609" s="114"/>
      <c r="F609" s="112"/>
      <c r="G609" s="112"/>
      <c r="H609" s="112"/>
      <c r="I609" s="63"/>
      <c r="J609" s="115"/>
      <c r="K609" s="124" t="str">
        <f>IF(C609="","",IF(COUNTIF(#REF!,C609&amp;F609&amp;G609)&gt;1,"要確認！",VLOOKUP(C609&amp;F609&amp;G609,#REF!,9,FALSE)))</f>
        <v/>
      </c>
      <c r="L609" s="116" t="str">
        <f t="shared" si="29"/>
        <v/>
      </c>
      <c r="M609" s="118"/>
      <c r="N609" s="117"/>
      <c r="O609" s="73" t="str">
        <f>IF(I609="","",VLOOKUP(I609,設定!$B$5:$C$14,2))</f>
        <v/>
      </c>
      <c r="P609" s="73" t="str">
        <f>IF(M609="○",設定!$C$16,"")</f>
        <v/>
      </c>
      <c r="Q609" s="72">
        <f t="shared" si="28"/>
        <v>0</v>
      </c>
      <c r="R609" s="65" t="str">
        <f t="shared" si="30"/>
        <v/>
      </c>
      <c r="W609" s="71"/>
    </row>
    <row r="610" spans="2:23" ht="14.25" customHeight="1" x14ac:dyDescent="0.2">
      <c r="B610" s="74">
        <v>599</v>
      </c>
      <c r="C610" s="61"/>
      <c r="D610" s="114"/>
      <c r="E610" s="114"/>
      <c r="F610" s="112"/>
      <c r="G610" s="112"/>
      <c r="H610" s="112"/>
      <c r="I610" s="63"/>
      <c r="J610" s="115"/>
      <c r="K610" s="124" t="str">
        <f>IF(C610="","",IF(COUNTIF(#REF!,C610&amp;F610&amp;G610)&gt;1,"要確認！",VLOOKUP(C610&amp;F610&amp;G610,#REF!,9,FALSE)))</f>
        <v/>
      </c>
      <c r="L610" s="116" t="str">
        <f t="shared" si="29"/>
        <v/>
      </c>
      <c r="M610" s="118"/>
      <c r="N610" s="117"/>
      <c r="O610" s="73" t="str">
        <f>IF(I610="","",VLOOKUP(I610,設定!$B$5:$C$14,2))</f>
        <v/>
      </c>
      <c r="P610" s="73" t="str">
        <f>IF(M610="○",設定!$C$16,"")</f>
        <v/>
      </c>
      <c r="Q610" s="72">
        <f t="shared" si="28"/>
        <v>0</v>
      </c>
      <c r="R610" s="65" t="str">
        <f t="shared" si="30"/>
        <v/>
      </c>
      <c r="W610" s="71"/>
    </row>
    <row r="611" spans="2:23" ht="14.25" customHeight="1" x14ac:dyDescent="0.2">
      <c r="B611" s="74">
        <v>600</v>
      </c>
      <c r="C611" s="61"/>
      <c r="D611" s="114"/>
      <c r="E611" s="114"/>
      <c r="F611" s="112"/>
      <c r="G611" s="112"/>
      <c r="H611" s="112"/>
      <c r="I611" s="63"/>
      <c r="J611" s="115"/>
      <c r="K611" s="124" t="str">
        <f>IF(C611="","",IF(COUNTIF(#REF!,C611&amp;F611&amp;G611)&gt;1,"要確認！",VLOOKUP(C611&amp;F611&amp;G611,#REF!,9,FALSE)))</f>
        <v/>
      </c>
      <c r="L611" s="116" t="str">
        <f t="shared" si="29"/>
        <v/>
      </c>
      <c r="M611" s="118"/>
      <c r="N611" s="117"/>
      <c r="O611" s="73" t="str">
        <f>IF(I611="","",VLOOKUP(I611,設定!$B$5:$C$14,2))</f>
        <v/>
      </c>
      <c r="P611" s="73" t="str">
        <f>IF(M611="○",設定!$C$16,"")</f>
        <v/>
      </c>
      <c r="Q611" s="72">
        <f t="shared" si="28"/>
        <v>0</v>
      </c>
      <c r="R611" s="65" t="str">
        <f t="shared" si="30"/>
        <v/>
      </c>
      <c r="W611" s="71"/>
    </row>
    <row r="612" spans="2:23" ht="14.25" customHeight="1" x14ac:dyDescent="0.2">
      <c r="B612" s="74">
        <v>601</v>
      </c>
      <c r="C612" s="61"/>
      <c r="D612" s="114"/>
      <c r="E612" s="114"/>
      <c r="F612" s="112"/>
      <c r="G612" s="112"/>
      <c r="H612" s="112"/>
      <c r="I612" s="63"/>
      <c r="J612" s="115"/>
      <c r="K612" s="124" t="str">
        <f>IF(C612="","",IF(COUNTIF(#REF!,C612&amp;F612&amp;G612)&gt;1,"要確認！",VLOOKUP(C612&amp;F612&amp;G612,#REF!,9,FALSE)))</f>
        <v/>
      </c>
      <c r="L612" s="116" t="str">
        <f t="shared" si="29"/>
        <v/>
      </c>
      <c r="M612" s="118"/>
      <c r="N612" s="117"/>
      <c r="O612" s="73" t="str">
        <f>IF(I612="","",VLOOKUP(I612,設定!$B$5:$C$14,2))</f>
        <v/>
      </c>
      <c r="P612" s="73" t="str">
        <f>IF(M612="○",設定!$C$16,"")</f>
        <v/>
      </c>
      <c r="Q612" s="72">
        <f t="shared" si="28"/>
        <v>0</v>
      </c>
      <c r="R612" s="65" t="str">
        <f t="shared" si="30"/>
        <v/>
      </c>
      <c r="W612" s="71"/>
    </row>
    <row r="613" spans="2:23" ht="14.25" customHeight="1" x14ac:dyDescent="0.2">
      <c r="B613" s="74">
        <v>602</v>
      </c>
      <c r="C613" s="61"/>
      <c r="D613" s="114"/>
      <c r="E613" s="114"/>
      <c r="F613" s="112"/>
      <c r="G613" s="112"/>
      <c r="H613" s="112"/>
      <c r="I613" s="63"/>
      <c r="J613" s="115"/>
      <c r="K613" s="124" t="str">
        <f>IF(C613="","",IF(COUNTIF(#REF!,C613&amp;F613&amp;G613)&gt;1,"要確認！",VLOOKUP(C613&amp;F613&amp;G613,#REF!,9,FALSE)))</f>
        <v/>
      </c>
      <c r="L613" s="116" t="str">
        <f t="shared" si="29"/>
        <v/>
      </c>
      <c r="M613" s="118"/>
      <c r="N613" s="117"/>
      <c r="O613" s="73" t="str">
        <f>IF(I613="","",VLOOKUP(I613,設定!$B$5:$C$14,2))</f>
        <v/>
      </c>
      <c r="P613" s="73" t="str">
        <f>IF(M613="○",設定!$C$16,"")</f>
        <v/>
      </c>
      <c r="Q613" s="72">
        <f t="shared" si="28"/>
        <v>0</v>
      </c>
      <c r="R613" s="65" t="str">
        <f t="shared" si="30"/>
        <v/>
      </c>
      <c r="W613" s="71"/>
    </row>
    <row r="614" spans="2:23" ht="14.25" customHeight="1" x14ac:dyDescent="0.2">
      <c r="B614" s="74">
        <v>603</v>
      </c>
      <c r="C614" s="61"/>
      <c r="D614" s="114"/>
      <c r="E614" s="114"/>
      <c r="F614" s="112"/>
      <c r="G614" s="112"/>
      <c r="H614" s="112"/>
      <c r="I614" s="63"/>
      <c r="J614" s="115"/>
      <c r="K614" s="124" t="str">
        <f>IF(C614="","",IF(COUNTIF(#REF!,C614&amp;F614&amp;G614)&gt;1,"要確認！",VLOOKUP(C614&amp;F614&amp;G614,#REF!,9,FALSE)))</f>
        <v/>
      </c>
      <c r="L614" s="116" t="str">
        <f t="shared" si="29"/>
        <v/>
      </c>
      <c r="M614" s="118"/>
      <c r="N614" s="117"/>
      <c r="O614" s="73" t="str">
        <f>IF(I614="","",VLOOKUP(I614,設定!$B$5:$C$14,2))</f>
        <v/>
      </c>
      <c r="P614" s="73" t="str">
        <f>IF(M614="○",設定!$C$16,"")</f>
        <v/>
      </c>
      <c r="Q614" s="72">
        <f t="shared" si="28"/>
        <v>0</v>
      </c>
      <c r="R614" s="65" t="str">
        <f t="shared" si="30"/>
        <v/>
      </c>
      <c r="W614" s="71"/>
    </row>
    <row r="615" spans="2:23" ht="14.25" customHeight="1" x14ac:dyDescent="0.2">
      <c r="B615" s="74">
        <v>604</v>
      </c>
      <c r="C615" s="61"/>
      <c r="D615" s="114"/>
      <c r="E615" s="114"/>
      <c r="F615" s="112"/>
      <c r="G615" s="112"/>
      <c r="H615" s="112"/>
      <c r="I615" s="63"/>
      <c r="J615" s="115"/>
      <c r="K615" s="124" t="str">
        <f>IF(C615="","",IF(COUNTIF(#REF!,C615&amp;F615&amp;G615)&gt;1,"要確認！",VLOOKUP(C615&amp;F615&amp;G615,#REF!,9,FALSE)))</f>
        <v/>
      </c>
      <c r="L615" s="116" t="str">
        <f t="shared" si="29"/>
        <v/>
      </c>
      <c r="M615" s="118"/>
      <c r="N615" s="117"/>
      <c r="O615" s="73" t="str">
        <f>IF(I615="","",VLOOKUP(I615,設定!$B$5:$C$14,2))</f>
        <v/>
      </c>
      <c r="P615" s="73" t="str">
        <f>IF(M615="○",設定!$C$16,"")</f>
        <v/>
      </c>
      <c r="Q615" s="72">
        <f t="shared" si="28"/>
        <v>0</v>
      </c>
      <c r="R615" s="65" t="str">
        <f t="shared" si="30"/>
        <v/>
      </c>
      <c r="W615" s="71"/>
    </row>
    <row r="616" spans="2:23" ht="14.25" customHeight="1" x14ac:dyDescent="0.2">
      <c r="B616" s="74">
        <v>605</v>
      </c>
      <c r="C616" s="61"/>
      <c r="D616" s="114"/>
      <c r="E616" s="114"/>
      <c r="F616" s="112"/>
      <c r="G616" s="112"/>
      <c r="H616" s="112"/>
      <c r="I616" s="63"/>
      <c r="J616" s="115"/>
      <c r="K616" s="124" t="str">
        <f>IF(C616="","",IF(COUNTIF(#REF!,C616&amp;F616&amp;G616)&gt;1,"要確認！",VLOOKUP(C616&amp;F616&amp;G616,#REF!,9,FALSE)))</f>
        <v/>
      </c>
      <c r="L616" s="116" t="str">
        <f t="shared" si="29"/>
        <v/>
      </c>
      <c r="M616" s="118"/>
      <c r="N616" s="117"/>
      <c r="O616" s="73" t="str">
        <f>IF(I616="","",VLOOKUP(I616,設定!$B$5:$C$14,2))</f>
        <v/>
      </c>
      <c r="P616" s="73" t="str">
        <f>IF(M616="○",設定!$C$16,"")</f>
        <v/>
      </c>
      <c r="Q616" s="72">
        <f t="shared" si="28"/>
        <v>0</v>
      </c>
      <c r="R616" s="65" t="str">
        <f t="shared" si="30"/>
        <v/>
      </c>
      <c r="W616" s="71"/>
    </row>
    <row r="617" spans="2:23" ht="14.25" customHeight="1" x14ac:dyDescent="0.2">
      <c r="B617" s="74">
        <v>606</v>
      </c>
      <c r="C617" s="61"/>
      <c r="D617" s="114"/>
      <c r="E617" s="114"/>
      <c r="F617" s="112"/>
      <c r="G617" s="112"/>
      <c r="H617" s="112"/>
      <c r="I617" s="63"/>
      <c r="J617" s="115"/>
      <c r="K617" s="124" t="str">
        <f>IF(C617="","",IF(COUNTIF(#REF!,C617&amp;F617&amp;G617)&gt;1,"要確認！",VLOOKUP(C617&amp;F617&amp;G617,#REF!,9,FALSE)))</f>
        <v/>
      </c>
      <c r="L617" s="116" t="str">
        <f t="shared" si="29"/>
        <v/>
      </c>
      <c r="M617" s="118"/>
      <c r="N617" s="117"/>
      <c r="O617" s="73" t="str">
        <f>IF(I617="","",VLOOKUP(I617,設定!$B$5:$C$14,2))</f>
        <v/>
      </c>
      <c r="P617" s="73" t="str">
        <f>IF(M617="○",設定!$C$16,"")</f>
        <v/>
      </c>
      <c r="Q617" s="72">
        <f t="shared" si="28"/>
        <v>0</v>
      </c>
      <c r="R617" s="65" t="str">
        <f t="shared" si="30"/>
        <v/>
      </c>
      <c r="W617" s="71"/>
    </row>
    <row r="618" spans="2:23" ht="14.25" customHeight="1" x14ac:dyDescent="0.2">
      <c r="B618" s="74">
        <v>607</v>
      </c>
      <c r="C618" s="61"/>
      <c r="D618" s="114"/>
      <c r="E618" s="114"/>
      <c r="F618" s="112"/>
      <c r="G618" s="112"/>
      <c r="H618" s="112"/>
      <c r="I618" s="63"/>
      <c r="J618" s="115"/>
      <c r="K618" s="124" t="str">
        <f>IF(C618="","",IF(COUNTIF(#REF!,C618&amp;F618&amp;G618)&gt;1,"要確認！",VLOOKUP(C618&amp;F618&amp;G618,#REF!,9,FALSE)))</f>
        <v/>
      </c>
      <c r="L618" s="116" t="str">
        <f t="shared" si="29"/>
        <v/>
      </c>
      <c r="M618" s="118"/>
      <c r="N618" s="117"/>
      <c r="O618" s="73" t="str">
        <f>IF(I618="","",VLOOKUP(I618,設定!$B$5:$C$14,2))</f>
        <v/>
      </c>
      <c r="P618" s="73" t="str">
        <f>IF(M618="○",設定!$C$16,"")</f>
        <v/>
      </c>
      <c r="Q618" s="72">
        <f t="shared" si="28"/>
        <v>0</v>
      </c>
      <c r="R618" s="65" t="str">
        <f t="shared" si="30"/>
        <v/>
      </c>
      <c r="W618" s="71"/>
    </row>
    <row r="619" spans="2:23" ht="14.25" customHeight="1" x14ac:dyDescent="0.2">
      <c r="B619" s="74">
        <v>608</v>
      </c>
      <c r="C619" s="61"/>
      <c r="D619" s="114"/>
      <c r="E619" s="114"/>
      <c r="F619" s="112"/>
      <c r="G619" s="112"/>
      <c r="H619" s="112"/>
      <c r="I619" s="63"/>
      <c r="J619" s="115"/>
      <c r="K619" s="124" t="str">
        <f>IF(C619="","",IF(COUNTIF(#REF!,C619&amp;F619&amp;G619)&gt;1,"要確認！",VLOOKUP(C619&amp;F619&amp;G619,#REF!,9,FALSE)))</f>
        <v/>
      </c>
      <c r="L619" s="116" t="str">
        <f t="shared" si="29"/>
        <v/>
      </c>
      <c r="M619" s="118"/>
      <c r="N619" s="117"/>
      <c r="O619" s="73" t="str">
        <f>IF(I619="","",VLOOKUP(I619,設定!$B$5:$C$14,2))</f>
        <v/>
      </c>
      <c r="P619" s="73" t="str">
        <f>IF(M619="○",設定!$C$16,"")</f>
        <v/>
      </c>
      <c r="Q619" s="72">
        <f t="shared" si="28"/>
        <v>0</v>
      </c>
      <c r="R619" s="65" t="str">
        <f t="shared" si="30"/>
        <v/>
      </c>
      <c r="W619" s="71"/>
    </row>
    <row r="620" spans="2:23" ht="14.25" customHeight="1" x14ac:dyDescent="0.2">
      <c r="B620" s="74">
        <v>609</v>
      </c>
      <c r="C620" s="61"/>
      <c r="D620" s="114"/>
      <c r="E620" s="114"/>
      <c r="F620" s="112"/>
      <c r="G620" s="112"/>
      <c r="H620" s="112"/>
      <c r="I620" s="63"/>
      <c r="J620" s="115"/>
      <c r="K620" s="124" t="str">
        <f>IF(C620="","",IF(COUNTIF(#REF!,C620&amp;F620&amp;G620)&gt;1,"要確認！",VLOOKUP(C620&amp;F620&amp;G620,#REF!,9,FALSE)))</f>
        <v/>
      </c>
      <c r="L620" s="116" t="str">
        <f t="shared" si="29"/>
        <v/>
      </c>
      <c r="M620" s="118"/>
      <c r="N620" s="117"/>
      <c r="O620" s="73" t="str">
        <f>IF(I620="","",VLOOKUP(I620,設定!$B$5:$C$14,2))</f>
        <v/>
      </c>
      <c r="P620" s="73" t="str">
        <f>IF(M620="○",設定!$C$16,"")</f>
        <v/>
      </c>
      <c r="Q620" s="72">
        <f t="shared" si="28"/>
        <v>0</v>
      </c>
      <c r="R620" s="65" t="str">
        <f t="shared" si="30"/>
        <v/>
      </c>
      <c r="W620" s="71"/>
    </row>
    <row r="621" spans="2:23" ht="14.25" customHeight="1" x14ac:dyDescent="0.2">
      <c r="B621" s="74">
        <v>610</v>
      </c>
      <c r="C621" s="61"/>
      <c r="D621" s="114"/>
      <c r="E621" s="114"/>
      <c r="F621" s="112"/>
      <c r="G621" s="112"/>
      <c r="H621" s="112"/>
      <c r="I621" s="63"/>
      <c r="J621" s="115"/>
      <c r="K621" s="124" t="str">
        <f>IF(C621="","",IF(COUNTIF(#REF!,C621&amp;F621&amp;G621)&gt;1,"要確認！",VLOOKUP(C621&amp;F621&amp;G621,#REF!,9,FALSE)))</f>
        <v/>
      </c>
      <c r="L621" s="116" t="str">
        <f t="shared" si="29"/>
        <v/>
      </c>
      <c r="M621" s="118"/>
      <c r="N621" s="117"/>
      <c r="O621" s="73" t="str">
        <f>IF(I621="","",VLOOKUP(I621,設定!$B$5:$C$14,2))</f>
        <v/>
      </c>
      <c r="P621" s="73" t="str">
        <f>IF(M621="○",設定!$C$16,"")</f>
        <v/>
      </c>
      <c r="Q621" s="72">
        <f t="shared" si="28"/>
        <v>0</v>
      </c>
      <c r="R621" s="65" t="str">
        <f t="shared" si="30"/>
        <v/>
      </c>
      <c r="W621" s="71"/>
    </row>
    <row r="622" spans="2:23" ht="14.25" customHeight="1" x14ac:dyDescent="0.2">
      <c r="B622" s="74">
        <v>611</v>
      </c>
      <c r="C622" s="61"/>
      <c r="D622" s="114"/>
      <c r="E622" s="114"/>
      <c r="F622" s="112"/>
      <c r="G622" s="112"/>
      <c r="H622" s="112"/>
      <c r="I622" s="63"/>
      <c r="J622" s="115"/>
      <c r="K622" s="124" t="str">
        <f>IF(C622="","",IF(COUNTIF(#REF!,C622&amp;F622&amp;G622)&gt;1,"要確認！",VLOOKUP(C622&amp;F622&amp;G622,#REF!,9,FALSE)))</f>
        <v/>
      </c>
      <c r="L622" s="116" t="str">
        <f t="shared" si="29"/>
        <v/>
      </c>
      <c r="M622" s="118"/>
      <c r="N622" s="117"/>
      <c r="O622" s="73" t="str">
        <f>IF(I622="","",VLOOKUP(I622,設定!$B$5:$C$14,2))</f>
        <v/>
      </c>
      <c r="P622" s="73" t="str">
        <f>IF(M622="○",設定!$C$16,"")</f>
        <v/>
      </c>
      <c r="Q622" s="72">
        <f t="shared" si="28"/>
        <v>0</v>
      </c>
      <c r="R622" s="65" t="str">
        <f t="shared" si="30"/>
        <v/>
      </c>
      <c r="W622" s="71"/>
    </row>
    <row r="623" spans="2:23" ht="14.25" customHeight="1" x14ac:dyDescent="0.2">
      <c r="B623" s="74">
        <v>612</v>
      </c>
      <c r="C623" s="61"/>
      <c r="D623" s="114"/>
      <c r="E623" s="114"/>
      <c r="F623" s="112"/>
      <c r="G623" s="112"/>
      <c r="H623" s="112"/>
      <c r="I623" s="63"/>
      <c r="J623" s="115"/>
      <c r="K623" s="124" t="str">
        <f>IF(C623="","",IF(COUNTIF(#REF!,C623&amp;F623&amp;G623)&gt;1,"要確認！",VLOOKUP(C623&amp;F623&amp;G623,#REF!,9,FALSE)))</f>
        <v/>
      </c>
      <c r="L623" s="116" t="str">
        <f t="shared" si="29"/>
        <v/>
      </c>
      <c r="M623" s="118"/>
      <c r="N623" s="117"/>
      <c r="O623" s="73" t="str">
        <f>IF(I623="","",VLOOKUP(I623,設定!$B$5:$C$14,2))</f>
        <v/>
      </c>
      <c r="P623" s="73" t="str">
        <f>IF(M623="○",設定!$C$16,"")</f>
        <v/>
      </c>
      <c r="Q623" s="72">
        <f t="shared" si="28"/>
        <v>0</v>
      </c>
      <c r="R623" s="65" t="str">
        <f t="shared" si="30"/>
        <v/>
      </c>
      <c r="W623" s="71"/>
    </row>
    <row r="624" spans="2:23" ht="14.25" customHeight="1" x14ac:dyDescent="0.2">
      <c r="B624" s="74">
        <v>613</v>
      </c>
      <c r="C624" s="61"/>
      <c r="D624" s="114"/>
      <c r="E624" s="114"/>
      <c r="F624" s="112"/>
      <c r="G624" s="112"/>
      <c r="H624" s="112"/>
      <c r="I624" s="63"/>
      <c r="J624" s="115"/>
      <c r="K624" s="124" t="str">
        <f>IF(C624="","",IF(COUNTIF(#REF!,C624&amp;F624&amp;G624)&gt;1,"要確認！",VLOOKUP(C624&amp;F624&amp;G624,#REF!,9,FALSE)))</f>
        <v/>
      </c>
      <c r="L624" s="116" t="str">
        <f t="shared" si="29"/>
        <v/>
      </c>
      <c r="M624" s="118"/>
      <c r="N624" s="117"/>
      <c r="O624" s="73" t="str">
        <f>IF(I624="","",VLOOKUP(I624,設定!$B$5:$C$14,2))</f>
        <v/>
      </c>
      <c r="P624" s="73" t="str">
        <f>IF(M624="○",設定!$C$16,"")</f>
        <v/>
      </c>
      <c r="Q624" s="72">
        <f t="shared" si="28"/>
        <v>0</v>
      </c>
      <c r="R624" s="65" t="str">
        <f t="shared" si="30"/>
        <v/>
      </c>
      <c r="W624" s="71"/>
    </row>
    <row r="625" spans="2:23" ht="14.25" customHeight="1" x14ac:dyDescent="0.2">
      <c r="B625" s="74">
        <v>614</v>
      </c>
      <c r="C625" s="61"/>
      <c r="D625" s="114"/>
      <c r="E625" s="114"/>
      <c r="F625" s="112"/>
      <c r="G625" s="112"/>
      <c r="H625" s="112"/>
      <c r="I625" s="63"/>
      <c r="J625" s="115"/>
      <c r="K625" s="124" t="str">
        <f>IF(C625="","",IF(COUNTIF(#REF!,C625&amp;F625&amp;G625)&gt;1,"要確認！",VLOOKUP(C625&amp;F625&amp;G625,#REF!,9,FALSE)))</f>
        <v/>
      </c>
      <c r="L625" s="116" t="str">
        <f t="shared" si="29"/>
        <v/>
      </c>
      <c r="M625" s="118"/>
      <c r="N625" s="117"/>
      <c r="O625" s="73" t="str">
        <f>IF(I625="","",VLOOKUP(I625,設定!$B$5:$C$14,2))</f>
        <v/>
      </c>
      <c r="P625" s="73" t="str">
        <f>IF(M625="○",設定!$C$16,"")</f>
        <v/>
      </c>
      <c r="Q625" s="72">
        <f t="shared" si="28"/>
        <v>0</v>
      </c>
      <c r="R625" s="65" t="str">
        <f t="shared" si="30"/>
        <v/>
      </c>
      <c r="W625" s="71"/>
    </row>
    <row r="626" spans="2:23" ht="14.25" customHeight="1" x14ac:dyDescent="0.2">
      <c r="B626" s="74">
        <v>615</v>
      </c>
      <c r="C626" s="61"/>
      <c r="D626" s="114"/>
      <c r="E626" s="114"/>
      <c r="F626" s="112"/>
      <c r="G626" s="112"/>
      <c r="H626" s="112"/>
      <c r="I626" s="63"/>
      <c r="J626" s="115"/>
      <c r="K626" s="124" t="str">
        <f>IF(C626="","",IF(COUNTIF(#REF!,C626&amp;F626&amp;G626)&gt;1,"要確認！",VLOOKUP(C626&amp;F626&amp;G626,#REF!,9,FALSE)))</f>
        <v/>
      </c>
      <c r="L626" s="116" t="str">
        <f t="shared" si="29"/>
        <v/>
      </c>
      <c r="M626" s="118"/>
      <c r="N626" s="117"/>
      <c r="O626" s="73" t="str">
        <f>IF(I626="","",VLOOKUP(I626,設定!$B$5:$C$14,2))</f>
        <v/>
      </c>
      <c r="P626" s="73" t="str">
        <f>IF(M626="○",設定!$C$16,"")</f>
        <v/>
      </c>
      <c r="Q626" s="72">
        <f t="shared" si="28"/>
        <v>0</v>
      </c>
      <c r="R626" s="65" t="str">
        <f t="shared" si="30"/>
        <v/>
      </c>
      <c r="W626" s="71"/>
    </row>
    <row r="627" spans="2:23" ht="14.25" customHeight="1" x14ac:dyDescent="0.2">
      <c r="B627" s="74">
        <v>616</v>
      </c>
      <c r="C627" s="61"/>
      <c r="D627" s="114"/>
      <c r="E627" s="114"/>
      <c r="F627" s="112"/>
      <c r="G627" s="112"/>
      <c r="H627" s="112"/>
      <c r="I627" s="63"/>
      <c r="J627" s="115"/>
      <c r="K627" s="124" t="str">
        <f>IF(C627="","",IF(COUNTIF(#REF!,C627&amp;F627&amp;G627)&gt;1,"要確認！",VLOOKUP(C627&amp;F627&amp;G627,#REF!,9,FALSE)))</f>
        <v/>
      </c>
      <c r="L627" s="116" t="str">
        <f t="shared" si="29"/>
        <v/>
      </c>
      <c r="M627" s="118"/>
      <c r="N627" s="117"/>
      <c r="O627" s="73" t="str">
        <f>IF(I627="","",VLOOKUP(I627,設定!$B$5:$C$14,2))</f>
        <v/>
      </c>
      <c r="P627" s="73" t="str">
        <f>IF(M627="○",設定!$C$16,"")</f>
        <v/>
      </c>
      <c r="Q627" s="72">
        <f t="shared" si="28"/>
        <v>0</v>
      </c>
      <c r="R627" s="65" t="str">
        <f t="shared" si="30"/>
        <v/>
      </c>
      <c r="W627" s="71"/>
    </row>
    <row r="628" spans="2:23" ht="14.25" customHeight="1" x14ac:dyDescent="0.2">
      <c r="B628" s="74">
        <v>617</v>
      </c>
      <c r="C628" s="61"/>
      <c r="D628" s="114"/>
      <c r="E628" s="114"/>
      <c r="F628" s="112"/>
      <c r="G628" s="112"/>
      <c r="H628" s="112"/>
      <c r="I628" s="63"/>
      <c r="J628" s="115"/>
      <c r="K628" s="124" t="str">
        <f>IF(C628="","",IF(COUNTIF(#REF!,C628&amp;F628&amp;G628)&gt;1,"要確認！",VLOOKUP(C628&amp;F628&amp;G628,#REF!,9,FALSE)))</f>
        <v/>
      </c>
      <c r="L628" s="116" t="str">
        <f t="shared" si="29"/>
        <v/>
      </c>
      <c r="M628" s="118"/>
      <c r="N628" s="117"/>
      <c r="O628" s="73" t="str">
        <f>IF(I628="","",VLOOKUP(I628,設定!$B$5:$C$14,2))</f>
        <v/>
      </c>
      <c r="P628" s="73" t="str">
        <f>IF(M628="○",設定!$C$16,"")</f>
        <v/>
      </c>
      <c r="Q628" s="72">
        <f t="shared" si="28"/>
        <v>0</v>
      </c>
      <c r="R628" s="65" t="str">
        <f t="shared" si="30"/>
        <v/>
      </c>
      <c r="W628" s="71"/>
    </row>
    <row r="629" spans="2:23" ht="14.25" customHeight="1" x14ac:dyDescent="0.2">
      <c r="B629" s="74">
        <v>618</v>
      </c>
      <c r="C629" s="61"/>
      <c r="D629" s="114"/>
      <c r="E629" s="114"/>
      <c r="F629" s="112"/>
      <c r="G629" s="112"/>
      <c r="H629" s="112"/>
      <c r="I629" s="63"/>
      <c r="J629" s="115"/>
      <c r="K629" s="124" t="str">
        <f>IF(C629="","",IF(COUNTIF(#REF!,C629&amp;F629&amp;G629)&gt;1,"要確認！",VLOOKUP(C629&amp;F629&amp;G629,#REF!,9,FALSE)))</f>
        <v/>
      </c>
      <c r="L629" s="116" t="str">
        <f t="shared" si="29"/>
        <v/>
      </c>
      <c r="M629" s="118"/>
      <c r="N629" s="117"/>
      <c r="O629" s="73" t="str">
        <f>IF(I629="","",VLOOKUP(I629,設定!$B$5:$C$14,2))</f>
        <v/>
      </c>
      <c r="P629" s="73" t="str">
        <f>IF(M629="○",設定!$C$16,"")</f>
        <v/>
      </c>
      <c r="Q629" s="72">
        <f t="shared" si="28"/>
        <v>0</v>
      </c>
      <c r="R629" s="65" t="str">
        <f t="shared" si="30"/>
        <v/>
      </c>
      <c r="W629" s="71"/>
    </row>
    <row r="630" spans="2:23" ht="14.25" customHeight="1" x14ac:dyDescent="0.2">
      <c r="B630" s="74">
        <v>619</v>
      </c>
      <c r="C630" s="61"/>
      <c r="D630" s="114"/>
      <c r="E630" s="114"/>
      <c r="F630" s="112"/>
      <c r="G630" s="112"/>
      <c r="H630" s="112"/>
      <c r="I630" s="63"/>
      <c r="J630" s="115"/>
      <c r="K630" s="124" t="str">
        <f>IF(C630="","",IF(COUNTIF(#REF!,C630&amp;F630&amp;G630)&gt;1,"要確認！",VLOOKUP(C630&amp;F630&amp;G630,#REF!,9,FALSE)))</f>
        <v/>
      </c>
      <c r="L630" s="116" t="str">
        <f t="shared" si="29"/>
        <v/>
      </c>
      <c r="M630" s="118"/>
      <c r="N630" s="117"/>
      <c r="O630" s="73" t="str">
        <f>IF(I630="","",VLOOKUP(I630,設定!$B$5:$C$14,2))</f>
        <v/>
      </c>
      <c r="P630" s="73" t="str">
        <f>IF(M630="○",設定!$C$16,"")</f>
        <v/>
      </c>
      <c r="Q630" s="72">
        <f t="shared" si="28"/>
        <v>0</v>
      </c>
      <c r="R630" s="65" t="str">
        <f t="shared" si="30"/>
        <v/>
      </c>
      <c r="W630" s="71"/>
    </row>
    <row r="631" spans="2:23" ht="14.25" customHeight="1" x14ac:dyDescent="0.2">
      <c r="B631" s="74">
        <v>620</v>
      </c>
      <c r="C631" s="61"/>
      <c r="D631" s="114"/>
      <c r="E631" s="114"/>
      <c r="F631" s="112"/>
      <c r="G631" s="112"/>
      <c r="H631" s="112"/>
      <c r="I631" s="63"/>
      <c r="J631" s="115"/>
      <c r="K631" s="124" t="str">
        <f>IF(C631="","",IF(COUNTIF(#REF!,C631&amp;F631&amp;G631)&gt;1,"要確認！",VLOOKUP(C631&amp;F631&amp;G631,#REF!,9,FALSE)))</f>
        <v/>
      </c>
      <c r="L631" s="116" t="str">
        <f t="shared" si="29"/>
        <v/>
      </c>
      <c r="M631" s="118"/>
      <c r="N631" s="117"/>
      <c r="O631" s="73" t="str">
        <f>IF(I631="","",VLOOKUP(I631,設定!$B$5:$C$14,2))</f>
        <v/>
      </c>
      <c r="P631" s="73" t="str">
        <f>IF(M631="○",設定!$C$16,"")</f>
        <v/>
      </c>
      <c r="Q631" s="72">
        <f t="shared" si="28"/>
        <v>0</v>
      </c>
      <c r="R631" s="65" t="str">
        <f t="shared" si="30"/>
        <v/>
      </c>
      <c r="W631" s="71"/>
    </row>
    <row r="632" spans="2:23" ht="14.25" customHeight="1" x14ac:dyDescent="0.2">
      <c r="B632" s="74">
        <v>621</v>
      </c>
      <c r="C632" s="61"/>
      <c r="D632" s="114"/>
      <c r="E632" s="114"/>
      <c r="F632" s="112"/>
      <c r="G632" s="112"/>
      <c r="H632" s="112"/>
      <c r="I632" s="63"/>
      <c r="J632" s="115"/>
      <c r="K632" s="124" t="str">
        <f>IF(C632="","",IF(COUNTIF(#REF!,C632&amp;F632&amp;G632)&gt;1,"要確認！",VLOOKUP(C632&amp;F632&amp;G632,#REF!,9,FALSE)))</f>
        <v/>
      </c>
      <c r="L632" s="116" t="str">
        <f t="shared" si="29"/>
        <v/>
      </c>
      <c r="M632" s="118"/>
      <c r="N632" s="117"/>
      <c r="O632" s="73" t="str">
        <f>IF(I632="","",VLOOKUP(I632,設定!$B$5:$C$14,2))</f>
        <v/>
      </c>
      <c r="P632" s="73" t="str">
        <f>IF(M632="○",設定!$C$16,"")</f>
        <v/>
      </c>
      <c r="Q632" s="72">
        <f t="shared" si="28"/>
        <v>0</v>
      </c>
      <c r="R632" s="65" t="str">
        <f t="shared" si="30"/>
        <v/>
      </c>
      <c r="W632" s="71"/>
    </row>
    <row r="633" spans="2:23" ht="14.25" customHeight="1" x14ac:dyDescent="0.2">
      <c r="B633" s="74">
        <v>622</v>
      </c>
      <c r="C633" s="61"/>
      <c r="D633" s="114"/>
      <c r="E633" s="114"/>
      <c r="F633" s="112"/>
      <c r="G633" s="112"/>
      <c r="H633" s="112"/>
      <c r="I633" s="63"/>
      <c r="J633" s="115"/>
      <c r="K633" s="124" t="str">
        <f>IF(C633="","",IF(COUNTIF(#REF!,C633&amp;F633&amp;G633)&gt;1,"要確認！",VLOOKUP(C633&amp;F633&amp;G633,#REF!,9,FALSE)))</f>
        <v/>
      </c>
      <c r="L633" s="116" t="str">
        <f t="shared" si="29"/>
        <v/>
      </c>
      <c r="M633" s="118"/>
      <c r="N633" s="117"/>
      <c r="O633" s="73" t="str">
        <f>IF(I633="","",VLOOKUP(I633,設定!$B$5:$C$14,2))</f>
        <v/>
      </c>
      <c r="P633" s="73" t="str">
        <f>IF(M633="○",設定!$C$16,"")</f>
        <v/>
      </c>
      <c r="Q633" s="72">
        <f t="shared" si="28"/>
        <v>0</v>
      </c>
      <c r="R633" s="65" t="str">
        <f t="shared" si="30"/>
        <v/>
      </c>
      <c r="W633" s="71"/>
    </row>
    <row r="634" spans="2:23" ht="14.25" customHeight="1" x14ac:dyDescent="0.2">
      <c r="B634" s="74">
        <v>623</v>
      </c>
      <c r="C634" s="61"/>
      <c r="D634" s="114"/>
      <c r="E634" s="114"/>
      <c r="F634" s="112"/>
      <c r="G634" s="112"/>
      <c r="H634" s="112"/>
      <c r="I634" s="63"/>
      <c r="J634" s="115"/>
      <c r="K634" s="124" t="str">
        <f>IF(C634="","",IF(COUNTIF(#REF!,C634&amp;F634&amp;G634)&gt;1,"要確認！",VLOOKUP(C634&amp;F634&amp;G634,#REF!,9,FALSE)))</f>
        <v/>
      </c>
      <c r="L634" s="116" t="str">
        <f t="shared" si="29"/>
        <v/>
      </c>
      <c r="M634" s="118"/>
      <c r="N634" s="117"/>
      <c r="O634" s="73" t="str">
        <f>IF(I634="","",VLOOKUP(I634,設定!$B$5:$C$14,2))</f>
        <v/>
      </c>
      <c r="P634" s="73" t="str">
        <f>IF(M634="○",設定!$C$16,"")</f>
        <v/>
      </c>
      <c r="Q634" s="72">
        <f t="shared" si="28"/>
        <v>0</v>
      </c>
      <c r="R634" s="65" t="str">
        <f t="shared" si="30"/>
        <v/>
      </c>
      <c r="W634" s="71"/>
    </row>
    <row r="635" spans="2:23" ht="14.25" customHeight="1" x14ac:dyDescent="0.2">
      <c r="B635" s="74">
        <v>624</v>
      </c>
      <c r="C635" s="61"/>
      <c r="D635" s="114"/>
      <c r="E635" s="114"/>
      <c r="F635" s="112"/>
      <c r="G635" s="112"/>
      <c r="H635" s="112"/>
      <c r="I635" s="63"/>
      <c r="J635" s="115"/>
      <c r="K635" s="124" t="str">
        <f>IF(C635="","",IF(COUNTIF(#REF!,C635&amp;F635&amp;G635)&gt;1,"要確認！",VLOOKUP(C635&amp;F635&amp;G635,#REF!,9,FALSE)))</f>
        <v/>
      </c>
      <c r="L635" s="116" t="str">
        <f t="shared" si="29"/>
        <v/>
      </c>
      <c r="M635" s="118"/>
      <c r="N635" s="117"/>
      <c r="O635" s="73" t="str">
        <f>IF(I635="","",VLOOKUP(I635,設定!$B$5:$C$14,2))</f>
        <v/>
      </c>
      <c r="P635" s="73" t="str">
        <f>IF(M635="○",設定!$C$16,"")</f>
        <v/>
      </c>
      <c r="Q635" s="72">
        <f t="shared" si="28"/>
        <v>0</v>
      </c>
      <c r="R635" s="65" t="str">
        <f t="shared" si="30"/>
        <v/>
      </c>
      <c r="W635" s="71"/>
    </row>
    <row r="636" spans="2:23" ht="14.25" customHeight="1" x14ac:dyDescent="0.2">
      <c r="B636" s="74">
        <v>625</v>
      </c>
      <c r="C636" s="61"/>
      <c r="D636" s="114"/>
      <c r="E636" s="114"/>
      <c r="F636" s="112"/>
      <c r="G636" s="112"/>
      <c r="H636" s="112"/>
      <c r="I636" s="63"/>
      <c r="J636" s="115"/>
      <c r="K636" s="124" t="str">
        <f>IF(C636="","",IF(COUNTIF(#REF!,C636&amp;F636&amp;G636)&gt;1,"要確認！",VLOOKUP(C636&amp;F636&amp;G636,#REF!,9,FALSE)))</f>
        <v/>
      </c>
      <c r="L636" s="116" t="str">
        <f t="shared" si="29"/>
        <v/>
      </c>
      <c r="M636" s="118"/>
      <c r="N636" s="117"/>
      <c r="O636" s="73" t="str">
        <f>IF(I636="","",VLOOKUP(I636,設定!$B$5:$C$14,2))</f>
        <v/>
      </c>
      <c r="P636" s="73" t="str">
        <f>IF(M636="○",設定!$C$16,"")</f>
        <v/>
      </c>
      <c r="Q636" s="72">
        <f t="shared" si="28"/>
        <v>0</v>
      </c>
      <c r="R636" s="65" t="str">
        <f t="shared" si="30"/>
        <v/>
      </c>
      <c r="W636" s="71"/>
    </row>
    <row r="637" spans="2:23" ht="14.25" customHeight="1" x14ac:dyDescent="0.2">
      <c r="B637" s="74">
        <v>626</v>
      </c>
      <c r="C637" s="61"/>
      <c r="D637" s="114"/>
      <c r="E637" s="114"/>
      <c r="F637" s="112"/>
      <c r="G637" s="112"/>
      <c r="H637" s="112"/>
      <c r="I637" s="63"/>
      <c r="J637" s="115"/>
      <c r="K637" s="124" t="str">
        <f>IF(C637="","",IF(COUNTIF(#REF!,C637&amp;F637&amp;G637)&gt;1,"要確認！",VLOOKUP(C637&amp;F637&amp;G637,#REF!,9,FALSE)))</f>
        <v/>
      </c>
      <c r="L637" s="116" t="str">
        <f t="shared" si="29"/>
        <v/>
      </c>
      <c r="M637" s="118"/>
      <c r="N637" s="117"/>
      <c r="O637" s="73" t="str">
        <f>IF(I637="","",VLOOKUP(I637,設定!$B$5:$C$14,2))</f>
        <v/>
      </c>
      <c r="P637" s="73" t="str">
        <f>IF(M637="○",設定!$C$16,"")</f>
        <v/>
      </c>
      <c r="Q637" s="72">
        <f t="shared" si="28"/>
        <v>0</v>
      </c>
      <c r="R637" s="65" t="str">
        <f t="shared" si="30"/>
        <v/>
      </c>
      <c r="W637" s="71"/>
    </row>
    <row r="638" spans="2:23" ht="14.25" customHeight="1" x14ac:dyDescent="0.2">
      <c r="B638" s="74">
        <v>627</v>
      </c>
      <c r="C638" s="61"/>
      <c r="D638" s="114"/>
      <c r="E638" s="114"/>
      <c r="F638" s="112"/>
      <c r="G638" s="112"/>
      <c r="H638" s="112"/>
      <c r="I638" s="63"/>
      <c r="J638" s="115"/>
      <c r="K638" s="124" t="str">
        <f>IF(C638="","",IF(COUNTIF(#REF!,C638&amp;F638&amp;G638)&gt;1,"要確認！",VLOOKUP(C638&amp;F638&amp;G638,#REF!,9,FALSE)))</f>
        <v/>
      </c>
      <c r="L638" s="116" t="str">
        <f t="shared" si="29"/>
        <v/>
      </c>
      <c r="M638" s="118"/>
      <c r="N638" s="117"/>
      <c r="O638" s="73" t="str">
        <f>IF(I638="","",VLOOKUP(I638,設定!$B$5:$C$14,2))</f>
        <v/>
      </c>
      <c r="P638" s="73" t="str">
        <f>IF(M638="○",設定!$C$16,"")</f>
        <v/>
      </c>
      <c r="Q638" s="72">
        <f t="shared" si="28"/>
        <v>0</v>
      </c>
      <c r="R638" s="65" t="str">
        <f t="shared" si="30"/>
        <v/>
      </c>
      <c r="W638" s="71"/>
    </row>
    <row r="639" spans="2:23" ht="14.25" customHeight="1" x14ac:dyDescent="0.2">
      <c r="B639" s="74">
        <v>628</v>
      </c>
      <c r="C639" s="61"/>
      <c r="D639" s="114"/>
      <c r="E639" s="114"/>
      <c r="F639" s="112"/>
      <c r="G639" s="112"/>
      <c r="H639" s="112"/>
      <c r="I639" s="63"/>
      <c r="J639" s="115"/>
      <c r="K639" s="124" t="str">
        <f>IF(C639="","",IF(COUNTIF(#REF!,C639&amp;F639&amp;G639)&gt;1,"要確認！",VLOOKUP(C639&amp;F639&amp;G639,#REF!,9,FALSE)))</f>
        <v/>
      </c>
      <c r="L639" s="116" t="str">
        <f t="shared" si="29"/>
        <v/>
      </c>
      <c r="M639" s="118"/>
      <c r="N639" s="117"/>
      <c r="O639" s="73" t="str">
        <f>IF(I639="","",VLOOKUP(I639,設定!$B$5:$C$14,2))</f>
        <v/>
      </c>
      <c r="P639" s="73" t="str">
        <f>IF(M639="○",設定!$C$16,"")</f>
        <v/>
      </c>
      <c r="Q639" s="72">
        <f t="shared" si="28"/>
        <v>0</v>
      </c>
      <c r="R639" s="65" t="str">
        <f t="shared" si="30"/>
        <v/>
      </c>
      <c r="W639" s="71"/>
    </row>
    <row r="640" spans="2:23" ht="14.25" customHeight="1" x14ac:dyDescent="0.2">
      <c r="B640" s="74">
        <v>629</v>
      </c>
      <c r="C640" s="61"/>
      <c r="D640" s="114"/>
      <c r="E640" s="114"/>
      <c r="F640" s="112"/>
      <c r="G640" s="112"/>
      <c r="H640" s="112"/>
      <c r="I640" s="63"/>
      <c r="J640" s="115"/>
      <c r="K640" s="124" t="str">
        <f>IF(C640="","",IF(COUNTIF(#REF!,C640&amp;F640&amp;G640)&gt;1,"要確認！",VLOOKUP(C640&amp;F640&amp;G640,#REF!,9,FALSE)))</f>
        <v/>
      </c>
      <c r="L640" s="116" t="str">
        <f t="shared" si="29"/>
        <v/>
      </c>
      <c r="M640" s="118"/>
      <c r="N640" s="117"/>
      <c r="O640" s="73" t="str">
        <f>IF(I640="","",VLOOKUP(I640,設定!$B$5:$C$14,2))</f>
        <v/>
      </c>
      <c r="P640" s="73" t="str">
        <f>IF(M640="○",設定!$C$16,"")</f>
        <v/>
      </c>
      <c r="Q640" s="72">
        <f t="shared" si="28"/>
        <v>0</v>
      </c>
      <c r="R640" s="65" t="str">
        <f t="shared" si="30"/>
        <v/>
      </c>
      <c r="W640" s="71"/>
    </row>
    <row r="641" spans="2:23" ht="14.25" customHeight="1" x14ac:dyDescent="0.2">
      <c r="B641" s="74">
        <v>630</v>
      </c>
      <c r="C641" s="61"/>
      <c r="D641" s="114"/>
      <c r="E641" s="114"/>
      <c r="F641" s="112"/>
      <c r="G641" s="112"/>
      <c r="H641" s="112"/>
      <c r="I641" s="63"/>
      <c r="J641" s="115"/>
      <c r="K641" s="124" t="str">
        <f>IF(C641="","",IF(COUNTIF(#REF!,C641&amp;F641&amp;G641)&gt;1,"要確認！",VLOOKUP(C641&amp;F641&amp;G641,#REF!,9,FALSE)))</f>
        <v/>
      </c>
      <c r="L641" s="116" t="str">
        <f t="shared" si="29"/>
        <v/>
      </c>
      <c r="M641" s="118"/>
      <c r="N641" s="117"/>
      <c r="O641" s="73" t="str">
        <f>IF(I641="","",VLOOKUP(I641,設定!$B$5:$C$14,2))</f>
        <v/>
      </c>
      <c r="P641" s="73" t="str">
        <f>IF(M641="○",設定!$C$16,"")</f>
        <v/>
      </c>
      <c r="Q641" s="72">
        <f t="shared" si="28"/>
        <v>0</v>
      </c>
      <c r="R641" s="65" t="str">
        <f t="shared" si="30"/>
        <v/>
      </c>
      <c r="W641" s="71"/>
    </row>
    <row r="642" spans="2:23" ht="14.25" customHeight="1" x14ac:dyDescent="0.2">
      <c r="B642" s="74">
        <v>631</v>
      </c>
      <c r="C642" s="61"/>
      <c r="D642" s="114"/>
      <c r="E642" s="114"/>
      <c r="F642" s="112"/>
      <c r="G642" s="112"/>
      <c r="H642" s="112"/>
      <c r="I642" s="63"/>
      <c r="J642" s="115"/>
      <c r="K642" s="124" t="str">
        <f>IF(C642="","",IF(COUNTIF(#REF!,C642&amp;F642&amp;G642)&gt;1,"要確認！",VLOOKUP(C642&amp;F642&amp;G642,#REF!,9,FALSE)))</f>
        <v/>
      </c>
      <c r="L642" s="116" t="str">
        <f t="shared" si="29"/>
        <v/>
      </c>
      <c r="M642" s="118"/>
      <c r="N642" s="117"/>
      <c r="O642" s="73" t="str">
        <f>IF(I642="","",VLOOKUP(I642,設定!$B$5:$C$14,2))</f>
        <v/>
      </c>
      <c r="P642" s="73" t="str">
        <f>IF(M642="○",設定!$C$16,"")</f>
        <v/>
      </c>
      <c r="Q642" s="72">
        <f t="shared" si="28"/>
        <v>0</v>
      </c>
      <c r="R642" s="65" t="str">
        <f t="shared" si="30"/>
        <v/>
      </c>
      <c r="W642" s="71"/>
    </row>
    <row r="643" spans="2:23" ht="14.25" customHeight="1" x14ac:dyDescent="0.2">
      <c r="B643" s="74">
        <v>632</v>
      </c>
      <c r="C643" s="61"/>
      <c r="D643" s="114"/>
      <c r="E643" s="114"/>
      <c r="F643" s="112"/>
      <c r="G643" s="112"/>
      <c r="H643" s="112"/>
      <c r="I643" s="63"/>
      <c r="J643" s="115"/>
      <c r="K643" s="124" t="str">
        <f>IF(C643="","",IF(COUNTIF(#REF!,C643&amp;F643&amp;G643)&gt;1,"要確認！",VLOOKUP(C643&amp;F643&amp;G643,#REF!,9,FALSE)))</f>
        <v/>
      </c>
      <c r="L643" s="116" t="str">
        <f t="shared" si="29"/>
        <v/>
      </c>
      <c r="M643" s="118"/>
      <c r="N643" s="117"/>
      <c r="O643" s="73" t="str">
        <f>IF(I643="","",VLOOKUP(I643,設定!$B$5:$C$14,2))</f>
        <v/>
      </c>
      <c r="P643" s="73" t="str">
        <f>IF(M643="○",設定!$C$16,"")</f>
        <v/>
      </c>
      <c r="Q643" s="72">
        <f t="shared" si="28"/>
        <v>0</v>
      </c>
      <c r="R643" s="65" t="str">
        <f t="shared" si="30"/>
        <v/>
      </c>
      <c r="W643" s="71"/>
    </row>
    <row r="644" spans="2:23" ht="14.25" customHeight="1" x14ac:dyDescent="0.2">
      <c r="B644" s="74">
        <v>633</v>
      </c>
      <c r="C644" s="61"/>
      <c r="D644" s="114"/>
      <c r="E644" s="114"/>
      <c r="F644" s="112"/>
      <c r="G644" s="112"/>
      <c r="H644" s="112"/>
      <c r="I644" s="63"/>
      <c r="J644" s="115"/>
      <c r="K644" s="124" t="str">
        <f>IF(C644="","",IF(COUNTIF(#REF!,C644&amp;F644&amp;G644)&gt;1,"要確認！",VLOOKUP(C644&amp;F644&amp;G644,#REF!,9,FALSE)))</f>
        <v/>
      </c>
      <c r="L644" s="116" t="str">
        <f t="shared" si="29"/>
        <v/>
      </c>
      <c r="M644" s="118"/>
      <c r="N644" s="117"/>
      <c r="O644" s="73" t="str">
        <f>IF(I644="","",VLOOKUP(I644,設定!$B$5:$C$14,2))</f>
        <v/>
      </c>
      <c r="P644" s="73" t="str">
        <f>IF(M644="○",設定!$C$16,"")</f>
        <v/>
      </c>
      <c r="Q644" s="72">
        <f t="shared" si="28"/>
        <v>0</v>
      </c>
      <c r="R644" s="65" t="str">
        <f t="shared" si="30"/>
        <v/>
      </c>
      <c r="W644" s="71"/>
    </row>
    <row r="645" spans="2:23" ht="14.25" customHeight="1" x14ac:dyDescent="0.2">
      <c r="B645" s="74">
        <v>634</v>
      </c>
      <c r="C645" s="61"/>
      <c r="D645" s="114"/>
      <c r="E645" s="114"/>
      <c r="F645" s="112"/>
      <c r="G645" s="112"/>
      <c r="H645" s="112"/>
      <c r="I645" s="63"/>
      <c r="J645" s="115"/>
      <c r="K645" s="124" t="str">
        <f>IF(C645="","",IF(COUNTIF(#REF!,C645&amp;F645&amp;G645)&gt;1,"要確認！",VLOOKUP(C645&amp;F645&amp;G645,#REF!,9,FALSE)))</f>
        <v/>
      </c>
      <c r="L645" s="116" t="str">
        <f t="shared" si="29"/>
        <v/>
      </c>
      <c r="M645" s="118"/>
      <c r="N645" s="117"/>
      <c r="O645" s="73" t="str">
        <f>IF(I645="","",VLOOKUP(I645,設定!$B$5:$C$14,2))</f>
        <v/>
      </c>
      <c r="P645" s="73" t="str">
        <f>IF(M645="○",設定!$C$16,"")</f>
        <v/>
      </c>
      <c r="Q645" s="72">
        <f t="shared" si="28"/>
        <v>0</v>
      </c>
      <c r="R645" s="65" t="str">
        <f t="shared" si="30"/>
        <v/>
      </c>
      <c r="W645" s="71"/>
    </row>
    <row r="646" spans="2:23" ht="14.25" customHeight="1" x14ac:dyDescent="0.2">
      <c r="B646" s="74">
        <v>635</v>
      </c>
      <c r="C646" s="61"/>
      <c r="D646" s="114"/>
      <c r="E646" s="114"/>
      <c r="F646" s="112"/>
      <c r="G646" s="112"/>
      <c r="H646" s="112"/>
      <c r="I646" s="63"/>
      <c r="J646" s="115"/>
      <c r="K646" s="124" t="str">
        <f>IF(C646="","",IF(COUNTIF(#REF!,C646&amp;F646&amp;G646)&gt;1,"要確認！",VLOOKUP(C646&amp;F646&amp;G646,#REF!,9,FALSE)))</f>
        <v/>
      </c>
      <c r="L646" s="116" t="str">
        <f t="shared" si="29"/>
        <v/>
      </c>
      <c r="M646" s="118"/>
      <c r="N646" s="117"/>
      <c r="O646" s="73" t="str">
        <f>IF(I646="","",VLOOKUP(I646,設定!$B$5:$C$14,2))</f>
        <v/>
      </c>
      <c r="P646" s="73" t="str">
        <f>IF(M646="○",設定!$C$16,"")</f>
        <v/>
      </c>
      <c r="Q646" s="72">
        <f t="shared" si="28"/>
        <v>0</v>
      </c>
      <c r="R646" s="65" t="str">
        <f t="shared" si="30"/>
        <v/>
      </c>
      <c r="W646" s="71"/>
    </row>
    <row r="647" spans="2:23" ht="14.25" customHeight="1" x14ac:dyDescent="0.2">
      <c r="B647" s="74">
        <v>636</v>
      </c>
      <c r="C647" s="61"/>
      <c r="D647" s="114"/>
      <c r="E647" s="114"/>
      <c r="F647" s="112"/>
      <c r="G647" s="112"/>
      <c r="H647" s="112"/>
      <c r="I647" s="63"/>
      <c r="J647" s="115"/>
      <c r="K647" s="124" t="str">
        <f>IF(C647="","",IF(COUNTIF(#REF!,C647&amp;F647&amp;G647)&gt;1,"要確認！",VLOOKUP(C647&amp;F647&amp;G647,#REF!,9,FALSE)))</f>
        <v/>
      </c>
      <c r="L647" s="116" t="str">
        <f t="shared" si="29"/>
        <v/>
      </c>
      <c r="M647" s="118"/>
      <c r="N647" s="117"/>
      <c r="O647" s="73" t="str">
        <f>IF(I647="","",VLOOKUP(I647,設定!$B$5:$C$14,2))</f>
        <v/>
      </c>
      <c r="P647" s="73" t="str">
        <f>IF(M647="○",設定!$C$16,"")</f>
        <v/>
      </c>
      <c r="Q647" s="72">
        <f t="shared" si="28"/>
        <v>0</v>
      </c>
      <c r="R647" s="65" t="str">
        <f t="shared" si="30"/>
        <v/>
      </c>
      <c r="W647" s="71"/>
    </row>
    <row r="648" spans="2:23" ht="14.25" customHeight="1" x14ac:dyDescent="0.2">
      <c r="B648" s="74">
        <v>637</v>
      </c>
      <c r="C648" s="61"/>
      <c r="D648" s="114"/>
      <c r="E648" s="114"/>
      <c r="F648" s="112"/>
      <c r="G648" s="112"/>
      <c r="H648" s="112"/>
      <c r="I648" s="63"/>
      <c r="J648" s="115"/>
      <c r="K648" s="124" t="str">
        <f>IF(C648="","",IF(COUNTIF(#REF!,C648&amp;F648&amp;G648)&gt;1,"要確認！",VLOOKUP(C648&amp;F648&amp;G648,#REF!,9,FALSE)))</f>
        <v/>
      </c>
      <c r="L648" s="116" t="str">
        <f t="shared" si="29"/>
        <v/>
      </c>
      <c r="M648" s="118"/>
      <c r="N648" s="117"/>
      <c r="O648" s="73" t="str">
        <f>IF(I648="","",VLOOKUP(I648,設定!$B$5:$C$14,2))</f>
        <v/>
      </c>
      <c r="P648" s="73" t="str">
        <f>IF(M648="○",設定!$C$16,"")</f>
        <v/>
      </c>
      <c r="Q648" s="72">
        <f t="shared" si="28"/>
        <v>0</v>
      </c>
      <c r="R648" s="65" t="str">
        <f t="shared" si="30"/>
        <v/>
      </c>
      <c r="W648" s="71"/>
    </row>
    <row r="649" spans="2:23" ht="14.25" customHeight="1" x14ac:dyDescent="0.2">
      <c r="B649" s="74">
        <v>638</v>
      </c>
      <c r="C649" s="61"/>
      <c r="D649" s="114"/>
      <c r="E649" s="114"/>
      <c r="F649" s="112"/>
      <c r="G649" s="112"/>
      <c r="H649" s="112"/>
      <c r="I649" s="63"/>
      <c r="J649" s="115"/>
      <c r="K649" s="124" t="str">
        <f>IF(C649="","",IF(COUNTIF(#REF!,C649&amp;F649&amp;G649)&gt;1,"要確認！",VLOOKUP(C649&amp;F649&amp;G649,#REF!,9,FALSE)))</f>
        <v/>
      </c>
      <c r="L649" s="116" t="str">
        <f t="shared" si="29"/>
        <v/>
      </c>
      <c r="M649" s="118"/>
      <c r="N649" s="117"/>
      <c r="O649" s="73" t="str">
        <f>IF(I649="","",VLOOKUP(I649,設定!$B$5:$C$14,2))</f>
        <v/>
      </c>
      <c r="P649" s="73" t="str">
        <f>IF(M649="○",設定!$C$16,"")</f>
        <v/>
      </c>
      <c r="Q649" s="72">
        <f t="shared" si="28"/>
        <v>0</v>
      </c>
      <c r="R649" s="65" t="str">
        <f t="shared" si="30"/>
        <v/>
      </c>
      <c r="W649" s="71"/>
    </row>
    <row r="650" spans="2:23" ht="14.25" customHeight="1" x14ac:dyDescent="0.2">
      <c r="B650" s="74">
        <v>639</v>
      </c>
      <c r="C650" s="61"/>
      <c r="D650" s="114"/>
      <c r="E650" s="114"/>
      <c r="F650" s="112"/>
      <c r="G650" s="112"/>
      <c r="H650" s="112"/>
      <c r="I650" s="63"/>
      <c r="J650" s="115"/>
      <c r="K650" s="124" t="str">
        <f>IF(C650="","",IF(COUNTIF(#REF!,C650&amp;F650&amp;G650)&gt;1,"要確認！",VLOOKUP(C650&amp;F650&amp;G650,#REF!,9,FALSE)))</f>
        <v/>
      </c>
      <c r="L650" s="116" t="str">
        <f t="shared" si="29"/>
        <v/>
      </c>
      <c r="M650" s="118"/>
      <c r="N650" s="117"/>
      <c r="O650" s="73" t="str">
        <f>IF(I650="","",VLOOKUP(I650,設定!$B$5:$C$14,2))</f>
        <v/>
      </c>
      <c r="P650" s="73" t="str">
        <f>IF(M650="○",設定!$C$16,"")</f>
        <v/>
      </c>
      <c r="Q650" s="72">
        <f t="shared" si="28"/>
        <v>0</v>
      </c>
      <c r="R650" s="65" t="str">
        <f t="shared" si="30"/>
        <v/>
      </c>
      <c r="W650" s="71"/>
    </row>
    <row r="651" spans="2:23" ht="14.25" customHeight="1" x14ac:dyDescent="0.2">
      <c r="B651" s="74">
        <v>640</v>
      </c>
      <c r="C651" s="61"/>
      <c r="D651" s="114"/>
      <c r="E651" s="114"/>
      <c r="F651" s="112"/>
      <c r="G651" s="112"/>
      <c r="H651" s="112"/>
      <c r="I651" s="63"/>
      <c r="J651" s="115"/>
      <c r="K651" s="124" t="str">
        <f>IF(C651="","",IF(COUNTIF(#REF!,C651&amp;F651&amp;G651)&gt;1,"要確認！",VLOOKUP(C651&amp;F651&amp;G651,#REF!,9,FALSE)))</f>
        <v/>
      </c>
      <c r="L651" s="116" t="str">
        <f t="shared" si="29"/>
        <v/>
      </c>
      <c r="M651" s="118"/>
      <c r="N651" s="117"/>
      <c r="O651" s="73" t="str">
        <f>IF(I651="","",VLOOKUP(I651,設定!$B$5:$C$14,2))</f>
        <v/>
      </c>
      <c r="P651" s="73" t="str">
        <f>IF(M651="○",設定!$C$16,"")</f>
        <v/>
      </c>
      <c r="Q651" s="72">
        <f t="shared" si="28"/>
        <v>0</v>
      </c>
      <c r="R651" s="65" t="str">
        <f t="shared" si="30"/>
        <v/>
      </c>
      <c r="W651" s="71"/>
    </row>
    <row r="652" spans="2:23" ht="14.25" customHeight="1" x14ac:dyDescent="0.2">
      <c r="B652" s="74">
        <v>641</v>
      </c>
      <c r="C652" s="61"/>
      <c r="D652" s="114"/>
      <c r="E652" s="114"/>
      <c r="F652" s="112"/>
      <c r="G652" s="112"/>
      <c r="H652" s="112"/>
      <c r="I652" s="63"/>
      <c r="J652" s="115"/>
      <c r="K652" s="124" t="str">
        <f>IF(C652="","",IF(COUNTIF(#REF!,C652&amp;F652&amp;G652)&gt;1,"要確認！",VLOOKUP(C652&amp;F652&amp;G652,#REF!,9,FALSE)))</f>
        <v/>
      </c>
      <c r="L652" s="116" t="str">
        <f t="shared" si="29"/>
        <v/>
      </c>
      <c r="M652" s="118"/>
      <c r="N652" s="117"/>
      <c r="O652" s="73" t="str">
        <f>IF(I652="","",VLOOKUP(I652,設定!$B$5:$C$14,2))</f>
        <v/>
      </c>
      <c r="P652" s="73" t="str">
        <f>IF(M652="○",設定!$C$16,"")</f>
        <v/>
      </c>
      <c r="Q652" s="72">
        <f t="shared" ref="Q652:Q715" si="31">SUM(O652:P652)</f>
        <v>0</v>
      </c>
      <c r="R652" s="65" t="str">
        <f t="shared" si="30"/>
        <v/>
      </c>
      <c r="W652" s="71"/>
    </row>
    <row r="653" spans="2:23" ht="14.25" customHeight="1" x14ac:dyDescent="0.2">
      <c r="B653" s="74">
        <v>642</v>
      </c>
      <c r="C653" s="61"/>
      <c r="D653" s="114"/>
      <c r="E653" s="114"/>
      <c r="F653" s="112"/>
      <c r="G653" s="112"/>
      <c r="H653" s="112"/>
      <c r="I653" s="63"/>
      <c r="J653" s="115"/>
      <c r="K653" s="124" t="str">
        <f>IF(C653="","",IF(COUNTIF(#REF!,C653&amp;F653&amp;G653)&gt;1,"要確認！",VLOOKUP(C653&amp;F653&amp;G653,#REF!,9,FALSE)))</f>
        <v/>
      </c>
      <c r="L653" s="116" t="str">
        <f t="shared" ref="L653:L716" si="32">IFERROR(DATEDIF(DATE(VALUE(LEFT(C653,4)),VALUE(MID(C653,6,2)),VALUE(RIGHT(C653,2))),DATE(VALUE(LEFT($I$7,4)),VALUE(MID($I$7,6,2)),VALUE(RIGHT($I$7,2))),"Y"),"")</f>
        <v/>
      </c>
      <c r="M653" s="118"/>
      <c r="N653" s="117"/>
      <c r="O653" s="73" t="str">
        <f>IF(I653="","",VLOOKUP(I653,設定!$B$5:$C$14,2))</f>
        <v/>
      </c>
      <c r="P653" s="73" t="str">
        <f>IF(M653="○",設定!$C$16,"")</f>
        <v/>
      </c>
      <c r="Q653" s="72">
        <f t="shared" si="31"/>
        <v>0</v>
      </c>
      <c r="R653" s="65" t="str">
        <f t="shared" ref="R653:R716" si="33">IF(C653="","",IF(LEN(C653)=10,IF(OR(VALUE(LEFT($I$7,4))-VALUE(LEFT($C653,4))&gt;15,AND(VALUE(LEFT($I$7,4))-VALUE(LEFT($C653,4))=15,IF(VALUE(MID($I$7,6,2))&gt;3,VALUE(MID($C653,6,2))&lt;4,VALUE(MID($I$7,6,2))&gt;3))),IF(NOT(ISERROR(FIND("少年",I653))),"エラー！少年段位ではありません。",""),IF(ISERROR(FIND("少年",I653)),"エラー！一般段位ではありません。","")),"生年月日はyyyy/mm/dd形式です"))</f>
        <v/>
      </c>
      <c r="W653" s="71"/>
    </row>
    <row r="654" spans="2:23" ht="14.25" customHeight="1" x14ac:dyDescent="0.2">
      <c r="B654" s="74">
        <v>643</v>
      </c>
      <c r="C654" s="61"/>
      <c r="D654" s="114"/>
      <c r="E654" s="114"/>
      <c r="F654" s="112"/>
      <c r="G654" s="112"/>
      <c r="H654" s="112"/>
      <c r="I654" s="63"/>
      <c r="J654" s="115"/>
      <c r="K654" s="124" t="str">
        <f>IF(C654="","",IF(COUNTIF(#REF!,C654&amp;F654&amp;G654)&gt;1,"要確認！",VLOOKUP(C654&amp;F654&amp;G654,#REF!,9,FALSE)))</f>
        <v/>
      </c>
      <c r="L654" s="116" t="str">
        <f t="shared" si="32"/>
        <v/>
      </c>
      <c r="M654" s="118"/>
      <c r="N654" s="117"/>
      <c r="O654" s="73" t="str">
        <f>IF(I654="","",VLOOKUP(I654,設定!$B$5:$C$14,2))</f>
        <v/>
      </c>
      <c r="P654" s="73" t="str">
        <f>IF(M654="○",設定!$C$16,"")</f>
        <v/>
      </c>
      <c r="Q654" s="72">
        <f t="shared" si="31"/>
        <v>0</v>
      </c>
      <c r="R654" s="65" t="str">
        <f t="shared" si="33"/>
        <v/>
      </c>
      <c r="W654" s="71"/>
    </row>
    <row r="655" spans="2:23" ht="14.25" customHeight="1" x14ac:dyDescent="0.2">
      <c r="B655" s="74">
        <v>644</v>
      </c>
      <c r="C655" s="61"/>
      <c r="D655" s="114"/>
      <c r="E655" s="114"/>
      <c r="F655" s="112"/>
      <c r="G655" s="112"/>
      <c r="H655" s="112"/>
      <c r="I655" s="63"/>
      <c r="J655" s="115"/>
      <c r="K655" s="124" t="str">
        <f>IF(C655="","",IF(COUNTIF(#REF!,C655&amp;F655&amp;G655)&gt;1,"要確認！",VLOOKUP(C655&amp;F655&amp;G655,#REF!,9,FALSE)))</f>
        <v/>
      </c>
      <c r="L655" s="116" t="str">
        <f t="shared" si="32"/>
        <v/>
      </c>
      <c r="M655" s="118"/>
      <c r="N655" s="117"/>
      <c r="O655" s="73" t="str">
        <f>IF(I655="","",VLOOKUP(I655,設定!$B$5:$C$14,2))</f>
        <v/>
      </c>
      <c r="P655" s="73" t="str">
        <f>IF(M655="○",設定!$C$16,"")</f>
        <v/>
      </c>
      <c r="Q655" s="72">
        <f t="shared" si="31"/>
        <v>0</v>
      </c>
      <c r="R655" s="65" t="str">
        <f t="shared" si="33"/>
        <v/>
      </c>
      <c r="W655" s="71"/>
    </row>
    <row r="656" spans="2:23" ht="14.25" customHeight="1" x14ac:dyDescent="0.2">
      <c r="B656" s="74">
        <v>645</v>
      </c>
      <c r="C656" s="61"/>
      <c r="D656" s="114"/>
      <c r="E656" s="114"/>
      <c r="F656" s="112"/>
      <c r="G656" s="112"/>
      <c r="H656" s="112"/>
      <c r="I656" s="63"/>
      <c r="J656" s="115"/>
      <c r="K656" s="124" t="str">
        <f>IF(C656="","",IF(COUNTIF(#REF!,C656&amp;F656&amp;G656)&gt;1,"要確認！",VLOOKUP(C656&amp;F656&amp;G656,#REF!,9,FALSE)))</f>
        <v/>
      </c>
      <c r="L656" s="116" t="str">
        <f t="shared" si="32"/>
        <v/>
      </c>
      <c r="M656" s="118"/>
      <c r="N656" s="117"/>
      <c r="O656" s="73" t="str">
        <f>IF(I656="","",VLOOKUP(I656,設定!$B$5:$C$14,2))</f>
        <v/>
      </c>
      <c r="P656" s="73" t="str">
        <f>IF(M656="○",設定!$C$16,"")</f>
        <v/>
      </c>
      <c r="Q656" s="72">
        <f t="shared" si="31"/>
        <v>0</v>
      </c>
      <c r="R656" s="65" t="str">
        <f t="shared" si="33"/>
        <v/>
      </c>
      <c r="W656" s="71"/>
    </row>
    <row r="657" spans="2:23" ht="14.25" customHeight="1" x14ac:dyDescent="0.2">
      <c r="B657" s="74">
        <v>646</v>
      </c>
      <c r="C657" s="61"/>
      <c r="D657" s="114"/>
      <c r="E657" s="114"/>
      <c r="F657" s="112"/>
      <c r="G657" s="112"/>
      <c r="H657" s="112"/>
      <c r="I657" s="63"/>
      <c r="J657" s="115"/>
      <c r="K657" s="124" t="str">
        <f>IF(C657="","",IF(COUNTIF(#REF!,C657&amp;F657&amp;G657)&gt;1,"要確認！",VLOOKUP(C657&amp;F657&amp;G657,#REF!,9,FALSE)))</f>
        <v/>
      </c>
      <c r="L657" s="116" t="str">
        <f t="shared" si="32"/>
        <v/>
      </c>
      <c r="M657" s="118"/>
      <c r="N657" s="117"/>
      <c r="O657" s="73" t="str">
        <f>IF(I657="","",VLOOKUP(I657,設定!$B$5:$C$14,2))</f>
        <v/>
      </c>
      <c r="P657" s="73" t="str">
        <f>IF(M657="○",設定!$C$16,"")</f>
        <v/>
      </c>
      <c r="Q657" s="72">
        <f t="shared" si="31"/>
        <v>0</v>
      </c>
      <c r="R657" s="65" t="str">
        <f t="shared" si="33"/>
        <v/>
      </c>
      <c r="W657" s="71"/>
    </row>
    <row r="658" spans="2:23" ht="14.25" customHeight="1" x14ac:dyDescent="0.2">
      <c r="B658" s="74">
        <v>647</v>
      </c>
      <c r="C658" s="61"/>
      <c r="D658" s="114"/>
      <c r="E658" s="114"/>
      <c r="F658" s="112"/>
      <c r="G658" s="112"/>
      <c r="H658" s="112"/>
      <c r="I658" s="63"/>
      <c r="J658" s="115"/>
      <c r="K658" s="124" t="str">
        <f>IF(C658="","",IF(COUNTIF(#REF!,C658&amp;F658&amp;G658)&gt;1,"要確認！",VLOOKUP(C658&amp;F658&amp;G658,#REF!,9,FALSE)))</f>
        <v/>
      </c>
      <c r="L658" s="116" t="str">
        <f t="shared" si="32"/>
        <v/>
      </c>
      <c r="M658" s="118"/>
      <c r="N658" s="117"/>
      <c r="O658" s="73" t="str">
        <f>IF(I658="","",VLOOKUP(I658,設定!$B$5:$C$14,2))</f>
        <v/>
      </c>
      <c r="P658" s="73" t="str">
        <f>IF(M658="○",設定!$C$16,"")</f>
        <v/>
      </c>
      <c r="Q658" s="72">
        <f t="shared" si="31"/>
        <v>0</v>
      </c>
      <c r="R658" s="65" t="str">
        <f t="shared" si="33"/>
        <v/>
      </c>
      <c r="W658" s="71"/>
    </row>
    <row r="659" spans="2:23" ht="14.25" customHeight="1" x14ac:dyDescent="0.2">
      <c r="B659" s="74">
        <v>648</v>
      </c>
      <c r="C659" s="61"/>
      <c r="D659" s="114"/>
      <c r="E659" s="114"/>
      <c r="F659" s="112"/>
      <c r="G659" s="112"/>
      <c r="H659" s="112"/>
      <c r="I659" s="63"/>
      <c r="J659" s="115"/>
      <c r="K659" s="124" t="str">
        <f>IF(C659="","",IF(COUNTIF(#REF!,C659&amp;F659&amp;G659)&gt;1,"要確認！",VLOOKUP(C659&amp;F659&amp;G659,#REF!,9,FALSE)))</f>
        <v/>
      </c>
      <c r="L659" s="116" t="str">
        <f t="shared" si="32"/>
        <v/>
      </c>
      <c r="M659" s="118"/>
      <c r="N659" s="117"/>
      <c r="O659" s="73" t="str">
        <f>IF(I659="","",VLOOKUP(I659,設定!$B$5:$C$14,2))</f>
        <v/>
      </c>
      <c r="P659" s="73" t="str">
        <f>IF(M659="○",設定!$C$16,"")</f>
        <v/>
      </c>
      <c r="Q659" s="72">
        <f t="shared" si="31"/>
        <v>0</v>
      </c>
      <c r="R659" s="65" t="str">
        <f t="shared" si="33"/>
        <v/>
      </c>
      <c r="W659" s="71"/>
    </row>
    <row r="660" spans="2:23" ht="14.25" customHeight="1" x14ac:dyDescent="0.2">
      <c r="B660" s="74">
        <v>649</v>
      </c>
      <c r="C660" s="61"/>
      <c r="D660" s="114"/>
      <c r="E660" s="114"/>
      <c r="F660" s="112"/>
      <c r="G660" s="112"/>
      <c r="H660" s="112"/>
      <c r="I660" s="63"/>
      <c r="J660" s="115"/>
      <c r="K660" s="124" t="str">
        <f>IF(C660="","",IF(COUNTIF(#REF!,C660&amp;F660&amp;G660)&gt;1,"要確認！",VLOOKUP(C660&amp;F660&amp;G660,#REF!,9,FALSE)))</f>
        <v/>
      </c>
      <c r="L660" s="116" t="str">
        <f t="shared" si="32"/>
        <v/>
      </c>
      <c r="M660" s="118"/>
      <c r="N660" s="117"/>
      <c r="O660" s="73" t="str">
        <f>IF(I660="","",VLOOKUP(I660,設定!$B$5:$C$14,2))</f>
        <v/>
      </c>
      <c r="P660" s="73" t="str">
        <f>IF(M660="○",設定!$C$16,"")</f>
        <v/>
      </c>
      <c r="Q660" s="72">
        <f t="shared" si="31"/>
        <v>0</v>
      </c>
      <c r="R660" s="65" t="str">
        <f t="shared" si="33"/>
        <v/>
      </c>
      <c r="W660" s="71"/>
    </row>
    <row r="661" spans="2:23" ht="14.25" customHeight="1" x14ac:dyDescent="0.2">
      <c r="B661" s="74">
        <v>650</v>
      </c>
      <c r="C661" s="61"/>
      <c r="D661" s="114"/>
      <c r="E661" s="114"/>
      <c r="F661" s="112"/>
      <c r="G661" s="112"/>
      <c r="H661" s="112"/>
      <c r="I661" s="63"/>
      <c r="J661" s="115"/>
      <c r="K661" s="124" t="str">
        <f>IF(C661="","",IF(COUNTIF(#REF!,C661&amp;F661&amp;G661)&gt;1,"要確認！",VLOOKUP(C661&amp;F661&amp;G661,#REF!,9,FALSE)))</f>
        <v/>
      </c>
      <c r="L661" s="116" t="str">
        <f t="shared" si="32"/>
        <v/>
      </c>
      <c r="M661" s="118"/>
      <c r="N661" s="117"/>
      <c r="O661" s="73" t="str">
        <f>IF(I661="","",VLOOKUP(I661,設定!$B$5:$C$14,2))</f>
        <v/>
      </c>
      <c r="P661" s="73" t="str">
        <f>IF(M661="○",設定!$C$16,"")</f>
        <v/>
      </c>
      <c r="Q661" s="72">
        <f t="shared" si="31"/>
        <v>0</v>
      </c>
      <c r="R661" s="65" t="str">
        <f t="shared" si="33"/>
        <v/>
      </c>
      <c r="W661" s="71"/>
    </row>
    <row r="662" spans="2:23" ht="14.25" customHeight="1" x14ac:dyDescent="0.2">
      <c r="B662" s="74">
        <v>651</v>
      </c>
      <c r="C662" s="61"/>
      <c r="D662" s="114"/>
      <c r="E662" s="114"/>
      <c r="F662" s="112"/>
      <c r="G662" s="112"/>
      <c r="H662" s="112"/>
      <c r="I662" s="63"/>
      <c r="J662" s="115"/>
      <c r="K662" s="124" t="str">
        <f>IF(C662="","",IF(COUNTIF(#REF!,C662&amp;F662&amp;G662)&gt;1,"要確認！",VLOOKUP(C662&amp;F662&amp;G662,#REF!,9,FALSE)))</f>
        <v/>
      </c>
      <c r="L662" s="116" t="str">
        <f t="shared" si="32"/>
        <v/>
      </c>
      <c r="M662" s="118"/>
      <c r="N662" s="117"/>
      <c r="O662" s="73" t="str">
        <f>IF(I662="","",VLOOKUP(I662,設定!$B$5:$C$14,2))</f>
        <v/>
      </c>
      <c r="P662" s="73" t="str">
        <f>IF(M662="○",設定!$C$16,"")</f>
        <v/>
      </c>
      <c r="Q662" s="72">
        <f t="shared" si="31"/>
        <v>0</v>
      </c>
      <c r="R662" s="65" t="str">
        <f t="shared" si="33"/>
        <v/>
      </c>
      <c r="W662" s="71"/>
    </row>
    <row r="663" spans="2:23" ht="14.25" customHeight="1" x14ac:dyDescent="0.2">
      <c r="B663" s="74">
        <v>652</v>
      </c>
      <c r="C663" s="61"/>
      <c r="D663" s="114"/>
      <c r="E663" s="114"/>
      <c r="F663" s="112"/>
      <c r="G663" s="112"/>
      <c r="H663" s="112"/>
      <c r="I663" s="63"/>
      <c r="J663" s="115"/>
      <c r="K663" s="124" t="str">
        <f>IF(C663="","",IF(COUNTIF(#REF!,C663&amp;F663&amp;G663)&gt;1,"要確認！",VLOOKUP(C663&amp;F663&amp;G663,#REF!,9,FALSE)))</f>
        <v/>
      </c>
      <c r="L663" s="116" t="str">
        <f t="shared" si="32"/>
        <v/>
      </c>
      <c r="M663" s="118"/>
      <c r="N663" s="117"/>
      <c r="O663" s="73" t="str">
        <f>IF(I663="","",VLOOKUP(I663,設定!$B$5:$C$14,2))</f>
        <v/>
      </c>
      <c r="P663" s="73" t="str">
        <f>IF(M663="○",設定!$C$16,"")</f>
        <v/>
      </c>
      <c r="Q663" s="72">
        <f t="shared" si="31"/>
        <v>0</v>
      </c>
      <c r="R663" s="65" t="str">
        <f t="shared" si="33"/>
        <v/>
      </c>
      <c r="W663" s="71"/>
    </row>
    <row r="664" spans="2:23" ht="14.25" customHeight="1" x14ac:dyDescent="0.2">
      <c r="B664" s="74">
        <v>653</v>
      </c>
      <c r="C664" s="61"/>
      <c r="D664" s="114"/>
      <c r="E664" s="114"/>
      <c r="F664" s="112"/>
      <c r="G664" s="112"/>
      <c r="H664" s="112"/>
      <c r="I664" s="63"/>
      <c r="J664" s="115"/>
      <c r="K664" s="124" t="str">
        <f>IF(C664="","",IF(COUNTIF(#REF!,C664&amp;F664&amp;G664)&gt;1,"要確認！",VLOOKUP(C664&amp;F664&amp;G664,#REF!,9,FALSE)))</f>
        <v/>
      </c>
      <c r="L664" s="116" t="str">
        <f t="shared" si="32"/>
        <v/>
      </c>
      <c r="M664" s="118"/>
      <c r="N664" s="117"/>
      <c r="O664" s="73" t="str">
        <f>IF(I664="","",VLOOKUP(I664,設定!$B$5:$C$14,2))</f>
        <v/>
      </c>
      <c r="P664" s="73" t="str">
        <f>IF(M664="○",設定!$C$16,"")</f>
        <v/>
      </c>
      <c r="Q664" s="72">
        <f t="shared" si="31"/>
        <v>0</v>
      </c>
      <c r="R664" s="65" t="str">
        <f t="shared" si="33"/>
        <v/>
      </c>
      <c r="W664" s="71"/>
    </row>
    <row r="665" spans="2:23" ht="14.25" customHeight="1" x14ac:dyDescent="0.2">
      <c r="B665" s="74">
        <v>654</v>
      </c>
      <c r="C665" s="61"/>
      <c r="D665" s="114"/>
      <c r="E665" s="114"/>
      <c r="F665" s="112"/>
      <c r="G665" s="112"/>
      <c r="H665" s="112"/>
      <c r="I665" s="63"/>
      <c r="J665" s="115"/>
      <c r="K665" s="124" t="str">
        <f>IF(C665="","",IF(COUNTIF(#REF!,C665&amp;F665&amp;G665)&gt;1,"要確認！",VLOOKUP(C665&amp;F665&amp;G665,#REF!,9,FALSE)))</f>
        <v/>
      </c>
      <c r="L665" s="116" t="str">
        <f t="shared" si="32"/>
        <v/>
      </c>
      <c r="M665" s="118"/>
      <c r="N665" s="117"/>
      <c r="O665" s="73" t="str">
        <f>IF(I665="","",VLOOKUP(I665,設定!$B$5:$C$14,2))</f>
        <v/>
      </c>
      <c r="P665" s="73" t="str">
        <f>IF(M665="○",設定!$C$16,"")</f>
        <v/>
      </c>
      <c r="Q665" s="72">
        <f t="shared" si="31"/>
        <v>0</v>
      </c>
      <c r="R665" s="65" t="str">
        <f t="shared" si="33"/>
        <v/>
      </c>
      <c r="W665" s="71"/>
    </row>
    <row r="666" spans="2:23" ht="14.25" customHeight="1" x14ac:dyDescent="0.2">
      <c r="B666" s="74">
        <v>655</v>
      </c>
      <c r="C666" s="61"/>
      <c r="D666" s="114"/>
      <c r="E666" s="114"/>
      <c r="F666" s="112"/>
      <c r="G666" s="112"/>
      <c r="H666" s="112"/>
      <c r="I666" s="63"/>
      <c r="J666" s="115"/>
      <c r="K666" s="124" t="str">
        <f>IF(C666="","",IF(COUNTIF(#REF!,C666&amp;F666&amp;G666)&gt;1,"要確認！",VLOOKUP(C666&amp;F666&amp;G666,#REF!,9,FALSE)))</f>
        <v/>
      </c>
      <c r="L666" s="116" t="str">
        <f t="shared" si="32"/>
        <v/>
      </c>
      <c r="M666" s="118"/>
      <c r="N666" s="117"/>
      <c r="O666" s="73" t="str">
        <f>IF(I666="","",VLOOKUP(I666,設定!$B$5:$C$14,2))</f>
        <v/>
      </c>
      <c r="P666" s="73" t="str">
        <f>IF(M666="○",設定!$C$16,"")</f>
        <v/>
      </c>
      <c r="Q666" s="72">
        <f t="shared" si="31"/>
        <v>0</v>
      </c>
      <c r="R666" s="65" t="str">
        <f t="shared" si="33"/>
        <v/>
      </c>
      <c r="W666" s="71"/>
    </row>
    <row r="667" spans="2:23" ht="14.25" customHeight="1" x14ac:dyDescent="0.2">
      <c r="B667" s="74">
        <v>656</v>
      </c>
      <c r="C667" s="61"/>
      <c r="D667" s="114"/>
      <c r="E667" s="114"/>
      <c r="F667" s="112"/>
      <c r="G667" s="112"/>
      <c r="H667" s="112"/>
      <c r="I667" s="63"/>
      <c r="J667" s="115"/>
      <c r="K667" s="124" t="str">
        <f>IF(C667="","",IF(COUNTIF(#REF!,C667&amp;F667&amp;G667)&gt;1,"要確認！",VLOOKUP(C667&amp;F667&amp;G667,#REF!,9,FALSE)))</f>
        <v/>
      </c>
      <c r="L667" s="116" t="str">
        <f t="shared" si="32"/>
        <v/>
      </c>
      <c r="M667" s="118"/>
      <c r="N667" s="117"/>
      <c r="O667" s="73" t="str">
        <f>IF(I667="","",VLOOKUP(I667,設定!$B$5:$C$14,2))</f>
        <v/>
      </c>
      <c r="P667" s="73" t="str">
        <f>IF(M667="○",設定!$C$16,"")</f>
        <v/>
      </c>
      <c r="Q667" s="72">
        <f t="shared" si="31"/>
        <v>0</v>
      </c>
      <c r="R667" s="65" t="str">
        <f t="shared" si="33"/>
        <v/>
      </c>
      <c r="W667" s="71"/>
    </row>
    <row r="668" spans="2:23" ht="14.25" customHeight="1" x14ac:dyDescent="0.2">
      <c r="B668" s="74">
        <v>657</v>
      </c>
      <c r="C668" s="61"/>
      <c r="D668" s="114"/>
      <c r="E668" s="114"/>
      <c r="F668" s="112"/>
      <c r="G668" s="112"/>
      <c r="H668" s="112"/>
      <c r="I668" s="63"/>
      <c r="J668" s="115"/>
      <c r="K668" s="124" t="str">
        <f>IF(C668="","",IF(COUNTIF(#REF!,C668&amp;F668&amp;G668)&gt;1,"要確認！",VLOOKUP(C668&amp;F668&amp;G668,#REF!,9,FALSE)))</f>
        <v/>
      </c>
      <c r="L668" s="116" t="str">
        <f t="shared" si="32"/>
        <v/>
      </c>
      <c r="M668" s="118"/>
      <c r="N668" s="117"/>
      <c r="O668" s="73" t="str">
        <f>IF(I668="","",VLOOKUP(I668,設定!$B$5:$C$14,2))</f>
        <v/>
      </c>
      <c r="P668" s="73" t="str">
        <f>IF(M668="○",設定!$C$16,"")</f>
        <v/>
      </c>
      <c r="Q668" s="72">
        <f t="shared" si="31"/>
        <v>0</v>
      </c>
      <c r="R668" s="65" t="str">
        <f t="shared" si="33"/>
        <v/>
      </c>
      <c r="W668" s="71"/>
    </row>
    <row r="669" spans="2:23" ht="14.25" customHeight="1" x14ac:dyDescent="0.2">
      <c r="B669" s="74">
        <v>658</v>
      </c>
      <c r="C669" s="61"/>
      <c r="D669" s="114"/>
      <c r="E669" s="114"/>
      <c r="F669" s="112"/>
      <c r="G669" s="112"/>
      <c r="H669" s="112"/>
      <c r="I669" s="63"/>
      <c r="J669" s="115"/>
      <c r="K669" s="124" t="str">
        <f>IF(C669="","",IF(COUNTIF(#REF!,C669&amp;F669&amp;G669)&gt;1,"要確認！",VLOOKUP(C669&amp;F669&amp;G669,#REF!,9,FALSE)))</f>
        <v/>
      </c>
      <c r="L669" s="116" t="str">
        <f t="shared" si="32"/>
        <v/>
      </c>
      <c r="M669" s="118"/>
      <c r="N669" s="117"/>
      <c r="O669" s="73" t="str">
        <f>IF(I669="","",VLOOKUP(I669,設定!$B$5:$C$14,2))</f>
        <v/>
      </c>
      <c r="P669" s="73" t="str">
        <f>IF(M669="○",設定!$C$16,"")</f>
        <v/>
      </c>
      <c r="Q669" s="72">
        <f t="shared" si="31"/>
        <v>0</v>
      </c>
      <c r="R669" s="65" t="str">
        <f t="shared" si="33"/>
        <v/>
      </c>
      <c r="W669" s="71"/>
    </row>
    <row r="670" spans="2:23" ht="14.25" customHeight="1" x14ac:dyDescent="0.2">
      <c r="B670" s="74">
        <v>659</v>
      </c>
      <c r="C670" s="61"/>
      <c r="D670" s="114"/>
      <c r="E670" s="114"/>
      <c r="F670" s="112"/>
      <c r="G670" s="112"/>
      <c r="H670" s="112"/>
      <c r="I670" s="63"/>
      <c r="J670" s="115"/>
      <c r="K670" s="124" t="str">
        <f>IF(C670="","",IF(COUNTIF(#REF!,C670&amp;F670&amp;G670)&gt;1,"要確認！",VLOOKUP(C670&amp;F670&amp;G670,#REF!,9,FALSE)))</f>
        <v/>
      </c>
      <c r="L670" s="116" t="str">
        <f t="shared" si="32"/>
        <v/>
      </c>
      <c r="M670" s="118"/>
      <c r="N670" s="117"/>
      <c r="O670" s="73" t="str">
        <f>IF(I670="","",VLOOKUP(I670,設定!$B$5:$C$14,2))</f>
        <v/>
      </c>
      <c r="P670" s="73" t="str">
        <f>IF(M670="○",設定!$C$16,"")</f>
        <v/>
      </c>
      <c r="Q670" s="72">
        <f t="shared" si="31"/>
        <v>0</v>
      </c>
      <c r="R670" s="65" t="str">
        <f t="shared" si="33"/>
        <v/>
      </c>
      <c r="W670" s="71"/>
    </row>
    <row r="671" spans="2:23" ht="14.25" customHeight="1" x14ac:dyDescent="0.2">
      <c r="B671" s="74">
        <v>660</v>
      </c>
      <c r="C671" s="61"/>
      <c r="D671" s="114"/>
      <c r="E671" s="114"/>
      <c r="F671" s="112"/>
      <c r="G671" s="112"/>
      <c r="H671" s="112"/>
      <c r="I671" s="63"/>
      <c r="J671" s="115"/>
      <c r="K671" s="124" t="str">
        <f>IF(C671="","",IF(COUNTIF(#REF!,C671&amp;F671&amp;G671)&gt;1,"要確認！",VLOOKUP(C671&amp;F671&amp;G671,#REF!,9,FALSE)))</f>
        <v/>
      </c>
      <c r="L671" s="116" t="str">
        <f t="shared" si="32"/>
        <v/>
      </c>
      <c r="M671" s="118"/>
      <c r="N671" s="117"/>
      <c r="O671" s="73" t="str">
        <f>IF(I671="","",VLOOKUP(I671,設定!$B$5:$C$14,2))</f>
        <v/>
      </c>
      <c r="P671" s="73" t="str">
        <f>IF(M671="○",設定!$C$16,"")</f>
        <v/>
      </c>
      <c r="Q671" s="72">
        <f t="shared" si="31"/>
        <v>0</v>
      </c>
      <c r="R671" s="65" t="str">
        <f t="shared" si="33"/>
        <v/>
      </c>
      <c r="W671" s="71"/>
    </row>
    <row r="672" spans="2:23" ht="14.25" customHeight="1" x14ac:dyDescent="0.2">
      <c r="B672" s="74">
        <v>661</v>
      </c>
      <c r="C672" s="61"/>
      <c r="D672" s="114"/>
      <c r="E672" s="114"/>
      <c r="F672" s="112"/>
      <c r="G672" s="112"/>
      <c r="H672" s="112"/>
      <c r="I672" s="63"/>
      <c r="J672" s="115"/>
      <c r="K672" s="124" t="str">
        <f>IF(C672="","",IF(COUNTIF(#REF!,C672&amp;F672&amp;G672)&gt;1,"要確認！",VLOOKUP(C672&amp;F672&amp;G672,#REF!,9,FALSE)))</f>
        <v/>
      </c>
      <c r="L672" s="116" t="str">
        <f t="shared" si="32"/>
        <v/>
      </c>
      <c r="M672" s="118"/>
      <c r="N672" s="117"/>
      <c r="O672" s="73" t="str">
        <f>IF(I672="","",VLOOKUP(I672,設定!$B$5:$C$14,2))</f>
        <v/>
      </c>
      <c r="P672" s="73" t="str">
        <f>IF(M672="○",設定!$C$16,"")</f>
        <v/>
      </c>
      <c r="Q672" s="72">
        <f t="shared" si="31"/>
        <v>0</v>
      </c>
      <c r="R672" s="65" t="str">
        <f t="shared" si="33"/>
        <v/>
      </c>
      <c r="W672" s="71"/>
    </row>
    <row r="673" spans="2:23" ht="14.25" customHeight="1" x14ac:dyDescent="0.2">
      <c r="B673" s="74">
        <v>662</v>
      </c>
      <c r="C673" s="61"/>
      <c r="D673" s="114"/>
      <c r="E673" s="114"/>
      <c r="F673" s="112"/>
      <c r="G673" s="112"/>
      <c r="H673" s="112"/>
      <c r="I673" s="63"/>
      <c r="J673" s="115"/>
      <c r="K673" s="124" t="str">
        <f>IF(C673="","",IF(COUNTIF(#REF!,C673&amp;F673&amp;G673)&gt;1,"要確認！",VLOOKUP(C673&amp;F673&amp;G673,#REF!,9,FALSE)))</f>
        <v/>
      </c>
      <c r="L673" s="116" t="str">
        <f t="shared" si="32"/>
        <v/>
      </c>
      <c r="M673" s="118"/>
      <c r="N673" s="117"/>
      <c r="O673" s="73" t="str">
        <f>IF(I673="","",VLOOKUP(I673,設定!$B$5:$C$14,2))</f>
        <v/>
      </c>
      <c r="P673" s="73" t="str">
        <f>IF(M673="○",設定!$C$16,"")</f>
        <v/>
      </c>
      <c r="Q673" s="72">
        <f t="shared" si="31"/>
        <v>0</v>
      </c>
      <c r="R673" s="65" t="str">
        <f t="shared" si="33"/>
        <v/>
      </c>
      <c r="W673" s="71"/>
    </row>
    <row r="674" spans="2:23" ht="14.25" customHeight="1" x14ac:dyDescent="0.2">
      <c r="B674" s="74">
        <v>663</v>
      </c>
      <c r="C674" s="61"/>
      <c r="D674" s="114"/>
      <c r="E674" s="114"/>
      <c r="F674" s="112"/>
      <c r="G674" s="112"/>
      <c r="H674" s="112"/>
      <c r="I674" s="63"/>
      <c r="J674" s="115"/>
      <c r="K674" s="124" t="str">
        <f>IF(C674="","",IF(COUNTIF(#REF!,C674&amp;F674&amp;G674)&gt;1,"要確認！",VLOOKUP(C674&amp;F674&amp;G674,#REF!,9,FALSE)))</f>
        <v/>
      </c>
      <c r="L674" s="116" t="str">
        <f t="shared" si="32"/>
        <v/>
      </c>
      <c r="M674" s="118"/>
      <c r="N674" s="117"/>
      <c r="O674" s="73" t="str">
        <f>IF(I674="","",VLOOKUP(I674,設定!$B$5:$C$14,2))</f>
        <v/>
      </c>
      <c r="P674" s="73" t="str">
        <f>IF(M674="○",設定!$C$16,"")</f>
        <v/>
      </c>
      <c r="Q674" s="72">
        <f t="shared" si="31"/>
        <v>0</v>
      </c>
      <c r="R674" s="65" t="str">
        <f t="shared" si="33"/>
        <v/>
      </c>
      <c r="W674" s="71"/>
    </row>
    <row r="675" spans="2:23" ht="14.25" customHeight="1" x14ac:dyDescent="0.2">
      <c r="B675" s="74">
        <v>664</v>
      </c>
      <c r="C675" s="61"/>
      <c r="D675" s="114"/>
      <c r="E675" s="114"/>
      <c r="F675" s="112"/>
      <c r="G675" s="112"/>
      <c r="H675" s="112"/>
      <c r="I675" s="63"/>
      <c r="J675" s="115"/>
      <c r="K675" s="124" t="str">
        <f>IF(C675="","",IF(COUNTIF(#REF!,C675&amp;F675&amp;G675)&gt;1,"要確認！",VLOOKUP(C675&amp;F675&amp;G675,#REF!,9,FALSE)))</f>
        <v/>
      </c>
      <c r="L675" s="116" t="str">
        <f t="shared" si="32"/>
        <v/>
      </c>
      <c r="M675" s="118"/>
      <c r="N675" s="117"/>
      <c r="O675" s="73" t="str">
        <f>IF(I675="","",VLOOKUP(I675,設定!$B$5:$C$14,2))</f>
        <v/>
      </c>
      <c r="P675" s="73" t="str">
        <f>IF(M675="○",設定!$C$16,"")</f>
        <v/>
      </c>
      <c r="Q675" s="72">
        <f t="shared" si="31"/>
        <v>0</v>
      </c>
      <c r="R675" s="65" t="str">
        <f t="shared" si="33"/>
        <v/>
      </c>
      <c r="W675" s="71"/>
    </row>
    <row r="676" spans="2:23" ht="14.25" customHeight="1" x14ac:dyDescent="0.2">
      <c r="B676" s="74">
        <v>665</v>
      </c>
      <c r="C676" s="61"/>
      <c r="D676" s="114"/>
      <c r="E676" s="114"/>
      <c r="F676" s="112"/>
      <c r="G676" s="112"/>
      <c r="H676" s="112"/>
      <c r="I676" s="63"/>
      <c r="J676" s="115"/>
      <c r="K676" s="124" t="str">
        <f>IF(C676="","",IF(COUNTIF(#REF!,C676&amp;F676&amp;G676)&gt;1,"要確認！",VLOOKUP(C676&amp;F676&amp;G676,#REF!,9,FALSE)))</f>
        <v/>
      </c>
      <c r="L676" s="116" t="str">
        <f t="shared" si="32"/>
        <v/>
      </c>
      <c r="M676" s="118"/>
      <c r="N676" s="117"/>
      <c r="O676" s="73" t="str">
        <f>IF(I676="","",VLOOKUP(I676,設定!$B$5:$C$14,2))</f>
        <v/>
      </c>
      <c r="P676" s="73" t="str">
        <f>IF(M676="○",設定!$C$16,"")</f>
        <v/>
      </c>
      <c r="Q676" s="72">
        <f t="shared" si="31"/>
        <v>0</v>
      </c>
      <c r="R676" s="65" t="str">
        <f t="shared" si="33"/>
        <v/>
      </c>
      <c r="W676" s="71"/>
    </row>
    <row r="677" spans="2:23" ht="14.25" customHeight="1" x14ac:dyDescent="0.2">
      <c r="B677" s="74">
        <v>666</v>
      </c>
      <c r="C677" s="61"/>
      <c r="D677" s="114"/>
      <c r="E677" s="114"/>
      <c r="F677" s="112"/>
      <c r="G677" s="112"/>
      <c r="H677" s="112"/>
      <c r="I677" s="63"/>
      <c r="J677" s="115"/>
      <c r="K677" s="124" t="str">
        <f>IF(C677="","",IF(COUNTIF(#REF!,C677&amp;F677&amp;G677)&gt;1,"要確認！",VLOOKUP(C677&amp;F677&amp;G677,#REF!,9,FALSE)))</f>
        <v/>
      </c>
      <c r="L677" s="116" t="str">
        <f t="shared" si="32"/>
        <v/>
      </c>
      <c r="M677" s="118"/>
      <c r="N677" s="117"/>
      <c r="O677" s="73" t="str">
        <f>IF(I677="","",VLOOKUP(I677,設定!$B$5:$C$14,2))</f>
        <v/>
      </c>
      <c r="P677" s="73" t="str">
        <f>IF(M677="○",設定!$C$16,"")</f>
        <v/>
      </c>
      <c r="Q677" s="72">
        <f t="shared" si="31"/>
        <v>0</v>
      </c>
      <c r="R677" s="65" t="str">
        <f t="shared" si="33"/>
        <v/>
      </c>
      <c r="W677" s="71"/>
    </row>
    <row r="678" spans="2:23" ht="14.25" customHeight="1" x14ac:dyDescent="0.2">
      <c r="B678" s="74">
        <v>667</v>
      </c>
      <c r="C678" s="61"/>
      <c r="D678" s="114"/>
      <c r="E678" s="114"/>
      <c r="F678" s="112"/>
      <c r="G678" s="112"/>
      <c r="H678" s="112"/>
      <c r="I678" s="63"/>
      <c r="J678" s="115"/>
      <c r="K678" s="124" t="str">
        <f>IF(C678="","",IF(COUNTIF(#REF!,C678&amp;F678&amp;G678)&gt;1,"要確認！",VLOOKUP(C678&amp;F678&amp;G678,#REF!,9,FALSE)))</f>
        <v/>
      </c>
      <c r="L678" s="116" t="str">
        <f t="shared" si="32"/>
        <v/>
      </c>
      <c r="M678" s="118"/>
      <c r="N678" s="117"/>
      <c r="O678" s="73" t="str">
        <f>IF(I678="","",VLOOKUP(I678,設定!$B$5:$C$14,2))</f>
        <v/>
      </c>
      <c r="P678" s="73" t="str">
        <f>IF(M678="○",設定!$C$16,"")</f>
        <v/>
      </c>
      <c r="Q678" s="72">
        <f t="shared" si="31"/>
        <v>0</v>
      </c>
      <c r="R678" s="65" t="str">
        <f t="shared" si="33"/>
        <v/>
      </c>
      <c r="W678" s="71"/>
    </row>
    <row r="679" spans="2:23" ht="14.25" customHeight="1" x14ac:dyDescent="0.2">
      <c r="B679" s="74">
        <v>668</v>
      </c>
      <c r="C679" s="61"/>
      <c r="D679" s="114"/>
      <c r="E679" s="114"/>
      <c r="F679" s="112"/>
      <c r="G679" s="112"/>
      <c r="H679" s="112"/>
      <c r="I679" s="63"/>
      <c r="J679" s="115"/>
      <c r="K679" s="124" t="str">
        <f>IF(C679="","",IF(COUNTIF(#REF!,C679&amp;F679&amp;G679)&gt;1,"要確認！",VLOOKUP(C679&amp;F679&amp;G679,#REF!,9,FALSE)))</f>
        <v/>
      </c>
      <c r="L679" s="116" t="str">
        <f t="shared" si="32"/>
        <v/>
      </c>
      <c r="M679" s="118"/>
      <c r="N679" s="117"/>
      <c r="O679" s="73" t="str">
        <f>IF(I679="","",VLOOKUP(I679,設定!$B$5:$C$14,2))</f>
        <v/>
      </c>
      <c r="P679" s="73" t="str">
        <f>IF(M679="○",設定!$C$16,"")</f>
        <v/>
      </c>
      <c r="Q679" s="72">
        <f t="shared" si="31"/>
        <v>0</v>
      </c>
      <c r="R679" s="65" t="str">
        <f t="shared" si="33"/>
        <v/>
      </c>
      <c r="W679" s="71"/>
    </row>
    <row r="680" spans="2:23" ht="14.25" customHeight="1" x14ac:dyDescent="0.2">
      <c r="B680" s="74">
        <v>669</v>
      </c>
      <c r="C680" s="61"/>
      <c r="D680" s="114"/>
      <c r="E680" s="114"/>
      <c r="F680" s="112"/>
      <c r="G680" s="112"/>
      <c r="H680" s="112"/>
      <c r="I680" s="63"/>
      <c r="J680" s="115"/>
      <c r="K680" s="124" t="str">
        <f>IF(C680="","",IF(COUNTIF(#REF!,C680&amp;F680&amp;G680)&gt;1,"要確認！",VLOOKUP(C680&amp;F680&amp;G680,#REF!,9,FALSE)))</f>
        <v/>
      </c>
      <c r="L680" s="116" t="str">
        <f t="shared" si="32"/>
        <v/>
      </c>
      <c r="M680" s="118"/>
      <c r="N680" s="117"/>
      <c r="O680" s="73" t="str">
        <f>IF(I680="","",VLOOKUP(I680,設定!$B$5:$C$14,2))</f>
        <v/>
      </c>
      <c r="P680" s="73" t="str">
        <f>IF(M680="○",設定!$C$16,"")</f>
        <v/>
      </c>
      <c r="Q680" s="72">
        <f t="shared" si="31"/>
        <v>0</v>
      </c>
      <c r="R680" s="65" t="str">
        <f t="shared" si="33"/>
        <v/>
      </c>
      <c r="W680" s="71"/>
    </row>
    <row r="681" spans="2:23" ht="14.25" customHeight="1" x14ac:dyDescent="0.2">
      <c r="B681" s="74">
        <v>670</v>
      </c>
      <c r="C681" s="61"/>
      <c r="D681" s="114"/>
      <c r="E681" s="114"/>
      <c r="F681" s="112"/>
      <c r="G681" s="112"/>
      <c r="H681" s="112"/>
      <c r="I681" s="63"/>
      <c r="J681" s="115"/>
      <c r="K681" s="124" t="str">
        <f>IF(C681="","",IF(COUNTIF(#REF!,C681&amp;F681&amp;G681)&gt;1,"要確認！",VLOOKUP(C681&amp;F681&amp;G681,#REF!,9,FALSE)))</f>
        <v/>
      </c>
      <c r="L681" s="116" t="str">
        <f t="shared" si="32"/>
        <v/>
      </c>
      <c r="M681" s="118"/>
      <c r="N681" s="117"/>
      <c r="O681" s="73" t="str">
        <f>IF(I681="","",VLOOKUP(I681,設定!$B$5:$C$14,2))</f>
        <v/>
      </c>
      <c r="P681" s="73" t="str">
        <f>IF(M681="○",設定!$C$16,"")</f>
        <v/>
      </c>
      <c r="Q681" s="72">
        <f t="shared" si="31"/>
        <v>0</v>
      </c>
      <c r="R681" s="65" t="str">
        <f t="shared" si="33"/>
        <v/>
      </c>
      <c r="W681" s="71"/>
    </row>
    <row r="682" spans="2:23" ht="14.25" customHeight="1" x14ac:dyDescent="0.2">
      <c r="B682" s="74">
        <v>671</v>
      </c>
      <c r="C682" s="61"/>
      <c r="D682" s="114"/>
      <c r="E682" s="114"/>
      <c r="F682" s="112"/>
      <c r="G682" s="112"/>
      <c r="H682" s="112"/>
      <c r="I682" s="63"/>
      <c r="J682" s="115"/>
      <c r="K682" s="124" t="str">
        <f>IF(C682="","",IF(COUNTIF(#REF!,C682&amp;F682&amp;G682)&gt;1,"要確認！",VLOOKUP(C682&amp;F682&amp;G682,#REF!,9,FALSE)))</f>
        <v/>
      </c>
      <c r="L682" s="116" t="str">
        <f t="shared" si="32"/>
        <v/>
      </c>
      <c r="M682" s="118"/>
      <c r="N682" s="117"/>
      <c r="O682" s="73" t="str">
        <f>IF(I682="","",VLOOKUP(I682,設定!$B$5:$C$14,2))</f>
        <v/>
      </c>
      <c r="P682" s="73" t="str">
        <f>IF(M682="○",設定!$C$16,"")</f>
        <v/>
      </c>
      <c r="Q682" s="72">
        <f t="shared" si="31"/>
        <v>0</v>
      </c>
      <c r="R682" s="65" t="str">
        <f t="shared" si="33"/>
        <v/>
      </c>
      <c r="W682" s="71"/>
    </row>
    <row r="683" spans="2:23" ht="14.25" customHeight="1" x14ac:dyDescent="0.2">
      <c r="B683" s="74">
        <v>672</v>
      </c>
      <c r="C683" s="61"/>
      <c r="D683" s="114"/>
      <c r="E683" s="114"/>
      <c r="F683" s="112"/>
      <c r="G683" s="112"/>
      <c r="H683" s="112"/>
      <c r="I683" s="63"/>
      <c r="J683" s="115"/>
      <c r="K683" s="124" t="str">
        <f>IF(C683="","",IF(COUNTIF(#REF!,C683&amp;F683&amp;G683)&gt;1,"要確認！",VLOOKUP(C683&amp;F683&amp;G683,#REF!,9,FALSE)))</f>
        <v/>
      </c>
      <c r="L683" s="116" t="str">
        <f t="shared" si="32"/>
        <v/>
      </c>
      <c r="M683" s="118"/>
      <c r="N683" s="117"/>
      <c r="O683" s="73" t="str">
        <f>IF(I683="","",VLOOKUP(I683,設定!$B$5:$C$14,2))</f>
        <v/>
      </c>
      <c r="P683" s="73" t="str">
        <f>IF(M683="○",設定!$C$16,"")</f>
        <v/>
      </c>
      <c r="Q683" s="72">
        <f t="shared" si="31"/>
        <v>0</v>
      </c>
      <c r="R683" s="65" t="str">
        <f t="shared" si="33"/>
        <v/>
      </c>
      <c r="W683" s="71"/>
    </row>
    <row r="684" spans="2:23" ht="14.25" customHeight="1" x14ac:dyDescent="0.2">
      <c r="B684" s="74">
        <v>673</v>
      </c>
      <c r="C684" s="61"/>
      <c r="D684" s="114"/>
      <c r="E684" s="114"/>
      <c r="F684" s="112"/>
      <c r="G684" s="112"/>
      <c r="H684" s="112"/>
      <c r="I684" s="63"/>
      <c r="J684" s="115"/>
      <c r="K684" s="124" t="str">
        <f>IF(C684="","",IF(COUNTIF(#REF!,C684&amp;F684&amp;G684)&gt;1,"要確認！",VLOOKUP(C684&amp;F684&amp;G684,#REF!,9,FALSE)))</f>
        <v/>
      </c>
      <c r="L684" s="116" t="str">
        <f t="shared" si="32"/>
        <v/>
      </c>
      <c r="M684" s="118"/>
      <c r="N684" s="117"/>
      <c r="O684" s="73" t="str">
        <f>IF(I684="","",VLOOKUP(I684,設定!$B$5:$C$14,2))</f>
        <v/>
      </c>
      <c r="P684" s="73" t="str">
        <f>IF(M684="○",設定!$C$16,"")</f>
        <v/>
      </c>
      <c r="Q684" s="72">
        <f t="shared" si="31"/>
        <v>0</v>
      </c>
      <c r="R684" s="65" t="str">
        <f t="shared" si="33"/>
        <v/>
      </c>
      <c r="W684" s="71"/>
    </row>
    <row r="685" spans="2:23" ht="14.25" customHeight="1" x14ac:dyDescent="0.2">
      <c r="B685" s="74">
        <v>674</v>
      </c>
      <c r="C685" s="61"/>
      <c r="D685" s="114"/>
      <c r="E685" s="114"/>
      <c r="F685" s="112"/>
      <c r="G685" s="112"/>
      <c r="H685" s="112"/>
      <c r="I685" s="63"/>
      <c r="J685" s="115"/>
      <c r="K685" s="124" t="str">
        <f>IF(C685="","",IF(COUNTIF(#REF!,C685&amp;F685&amp;G685)&gt;1,"要確認！",VLOOKUP(C685&amp;F685&amp;G685,#REF!,9,FALSE)))</f>
        <v/>
      </c>
      <c r="L685" s="116" t="str">
        <f t="shared" si="32"/>
        <v/>
      </c>
      <c r="M685" s="118"/>
      <c r="N685" s="117"/>
      <c r="O685" s="73" t="str">
        <f>IF(I685="","",VLOOKUP(I685,設定!$B$5:$C$14,2))</f>
        <v/>
      </c>
      <c r="P685" s="73" t="str">
        <f>IF(M685="○",設定!$C$16,"")</f>
        <v/>
      </c>
      <c r="Q685" s="72">
        <f t="shared" si="31"/>
        <v>0</v>
      </c>
      <c r="R685" s="65" t="str">
        <f t="shared" si="33"/>
        <v/>
      </c>
      <c r="W685" s="71"/>
    </row>
    <row r="686" spans="2:23" ht="14.25" customHeight="1" x14ac:dyDescent="0.2">
      <c r="B686" s="74">
        <v>675</v>
      </c>
      <c r="C686" s="61"/>
      <c r="D686" s="114"/>
      <c r="E686" s="114"/>
      <c r="F686" s="112"/>
      <c r="G686" s="112"/>
      <c r="H686" s="112"/>
      <c r="I686" s="63"/>
      <c r="J686" s="115"/>
      <c r="K686" s="124" t="str">
        <f>IF(C686="","",IF(COUNTIF(#REF!,C686&amp;F686&amp;G686)&gt;1,"要確認！",VLOOKUP(C686&amp;F686&amp;G686,#REF!,9,FALSE)))</f>
        <v/>
      </c>
      <c r="L686" s="116" t="str">
        <f t="shared" si="32"/>
        <v/>
      </c>
      <c r="M686" s="118"/>
      <c r="N686" s="117"/>
      <c r="O686" s="73" t="str">
        <f>IF(I686="","",VLOOKUP(I686,設定!$B$5:$C$14,2))</f>
        <v/>
      </c>
      <c r="P686" s="73" t="str">
        <f>IF(M686="○",設定!$C$16,"")</f>
        <v/>
      </c>
      <c r="Q686" s="72">
        <f t="shared" si="31"/>
        <v>0</v>
      </c>
      <c r="R686" s="65" t="str">
        <f t="shared" si="33"/>
        <v/>
      </c>
      <c r="W686" s="71"/>
    </row>
    <row r="687" spans="2:23" ht="14.25" customHeight="1" x14ac:dyDescent="0.2">
      <c r="B687" s="74">
        <v>676</v>
      </c>
      <c r="C687" s="61"/>
      <c r="D687" s="114"/>
      <c r="E687" s="114"/>
      <c r="F687" s="112"/>
      <c r="G687" s="112"/>
      <c r="H687" s="112"/>
      <c r="I687" s="63"/>
      <c r="J687" s="115"/>
      <c r="K687" s="124" t="str">
        <f>IF(C687="","",IF(COUNTIF(#REF!,C687&amp;F687&amp;G687)&gt;1,"要確認！",VLOOKUP(C687&amp;F687&amp;G687,#REF!,9,FALSE)))</f>
        <v/>
      </c>
      <c r="L687" s="116" t="str">
        <f t="shared" si="32"/>
        <v/>
      </c>
      <c r="M687" s="118"/>
      <c r="N687" s="117"/>
      <c r="O687" s="73" t="str">
        <f>IF(I687="","",VLOOKUP(I687,設定!$B$5:$C$14,2))</f>
        <v/>
      </c>
      <c r="P687" s="73" t="str">
        <f>IF(M687="○",設定!$C$16,"")</f>
        <v/>
      </c>
      <c r="Q687" s="72">
        <f t="shared" si="31"/>
        <v>0</v>
      </c>
      <c r="R687" s="65" t="str">
        <f t="shared" si="33"/>
        <v/>
      </c>
      <c r="W687" s="71"/>
    </row>
    <row r="688" spans="2:23" ht="14.25" customHeight="1" x14ac:dyDescent="0.2">
      <c r="B688" s="74">
        <v>677</v>
      </c>
      <c r="C688" s="61"/>
      <c r="D688" s="114"/>
      <c r="E688" s="114"/>
      <c r="F688" s="112"/>
      <c r="G688" s="112"/>
      <c r="H688" s="112"/>
      <c r="I688" s="63"/>
      <c r="J688" s="115"/>
      <c r="K688" s="124" t="str">
        <f>IF(C688="","",IF(COUNTIF(#REF!,C688&amp;F688&amp;G688)&gt;1,"要確認！",VLOOKUP(C688&amp;F688&amp;G688,#REF!,9,FALSE)))</f>
        <v/>
      </c>
      <c r="L688" s="116" t="str">
        <f t="shared" si="32"/>
        <v/>
      </c>
      <c r="M688" s="118"/>
      <c r="N688" s="117"/>
      <c r="O688" s="73" t="str">
        <f>IF(I688="","",VLOOKUP(I688,設定!$B$5:$C$14,2))</f>
        <v/>
      </c>
      <c r="P688" s="73" t="str">
        <f>IF(M688="○",設定!$C$16,"")</f>
        <v/>
      </c>
      <c r="Q688" s="72">
        <f t="shared" si="31"/>
        <v>0</v>
      </c>
      <c r="R688" s="65" t="str">
        <f t="shared" si="33"/>
        <v/>
      </c>
      <c r="W688" s="71"/>
    </row>
    <row r="689" spans="2:23" ht="14.25" customHeight="1" x14ac:dyDescent="0.2">
      <c r="B689" s="74">
        <v>678</v>
      </c>
      <c r="C689" s="61"/>
      <c r="D689" s="114"/>
      <c r="E689" s="114"/>
      <c r="F689" s="112"/>
      <c r="G689" s="112"/>
      <c r="H689" s="112"/>
      <c r="I689" s="63"/>
      <c r="J689" s="115"/>
      <c r="K689" s="124" t="str">
        <f>IF(C689="","",IF(COUNTIF(#REF!,C689&amp;F689&amp;G689)&gt;1,"要確認！",VLOOKUP(C689&amp;F689&amp;G689,#REF!,9,FALSE)))</f>
        <v/>
      </c>
      <c r="L689" s="116" t="str">
        <f t="shared" si="32"/>
        <v/>
      </c>
      <c r="M689" s="118"/>
      <c r="N689" s="117"/>
      <c r="O689" s="73" t="str">
        <f>IF(I689="","",VLOOKUP(I689,設定!$B$5:$C$14,2))</f>
        <v/>
      </c>
      <c r="P689" s="73" t="str">
        <f>IF(M689="○",設定!$C$16,"")</f>
        <v/>
      </c>
      <c r="Q689" s="72">
        <f t="shared" si="31"/>
        <v>0</v>
      </c>
      <c r="R689" s="65" t="str">
        <f t="shared" si="33"/>
        <v/>
      </c>
      <c r="W689" s="71"/>
    </row>
    <row r="690" spans="2:23" ht="14.25" customHeight="1" x14ac:dyDescent="0.2">
      <c r="B690" s="74">
        <v>679</v>
      </c>
      <c r="C690" s="61"/>
      <c r="D690" s="114"/>
      <c r="E690" s="114"/>
      <c r="F690" s="112"/>
      <c r="G690" s="112"/>
      <c r="H690" s="112"/>
      <c r="I690" s="63"/>
      <c r="J690" s="115"/>
      <c r="K690" s="124" t="str">
        <f>IF(C690="","",IF(COUNTIF(#REF!,C690&amp;F690&amp;G690)&gt;1,"要確認！",VLOOKUP(C690&amp;F690&amp;G690,#REF!,9,FALSE)))</f>
        <v/>
      </c>
      <c r="L690" s="116" t="str">
        <f t="shared" si="32"/>
        <v/>
      </c>
      <c r="M690" s="118"/>
      <c r="N690" s="117"/>
      <c r="O690" s="73" t="str">
        <f>IF(I690="","",VLOOKUP(I690,設定!$B$5:$C$14,2))</f>
        <v/>
      </c>
      <c r="P690" s="73" t="str">
        <f>IF(M690="○",設定!$C$16,"")</f>
        <v/>
      </c>
      <c r="Q690" s="72">
        <f t="shared" si="31"/>
        <v>0</v>
      </c>
      <c r="R690" s="65" t="str">
        <f t="shared" si="33"/>
        <v/>
      </c>
      <c r="W690" s="71"/>
    </row>
    <row r="691" spans="2:23" ht="14.25" customHeight="1" x14ac:dyDescent="0.2">
      <c r="B691" s="74">
        <v>680</v>
      </c>
      <c r="C691" s="61"/>
      <c r="D691" s="114"/>
      <c r="E691" s="114"/>
      <c r="F691" s="112"/>
      <c r="G691" s="112"/>
      <c r="H691" s="112"/>
      <c r="I691" s="63"/>
      <c r="J691" s="115"/>
      <c r="K691" s="124" t="str">
        <f>IF(C691="","",IF(COUNTIF(#REF!,C691&amp;F691&amp;G691)&gt;1,"要確認！",VLOOKUP(C691&amp;F691&amp;G691,#REF!,9,FALSE)))</f>
        <v/>
      </c>
      <c r="L691" s="116" t="str">
        <f t="shared" si="32"/>
        <v/>
      </c>
      <c r="M691" s="118"/>
      <c r="N691" s="117"/>
      <c r="O691" s="73" t="str">
        <f>IF(I691="","",VLOOKUP(I691,設定!$B$5:$C$14,2))</f>
        <v/>
      </c>
      <c r="P691" s="73" t="str">
        <f>IF(M691="○",設定!$C$16,"")</f>
        <v/>
      </c>
      <c r="Q691" s="72">
        <f t="shared" si="31"/>
        <v>0</v>
      </c>
      <c r="R691" s="65" t="str">
        <f t="shared" si="33"/>
        <v/>
      </c>
      <c r="W691" s="71"/>
    </row>
    <row r="692" spans="2:23" ht="14.25" customHeight="1" x14ac:dyDescent="0.2">
      <c r="B692" s="74">
        <v>681</v>
      </c>
      <c r="C692" s="61"/>
      <c r="D692" s="114"/>
      <c r="E692" s="114"/>
      <c r="F692" s="112"/>
      <c r="G692" s="112"/>
      <c r="H692" s="112"/>
      <c r="I692" s="63"/>
      <c r="J692" s="115"/>
      <c r="K692" s="124" t="str">
        <f>IF(C692="","",IF(COUNTIF(#REF!,C692&amp;F692&amp;G692)&gt;1,"要確認！",VLOOKUP(C692&amp;F692&amp;G692,#REF!,9,FALSE)))</f>
        <v/>
      </c>
      <c r="L692" s="116" t="str">
        <f t="shared" si="32"/>
        <v/>
      </c>
      <c r="M692" s="118"/>
      <c r="N692" s="117"/>
      <c r="O692" s="73" t="str">
        <f>IF(I692="","",VLOOKUP(I692,設定!$B$5:$C$14,2))</f>
        <v/>
      </c>
      <c r="P692" s="73" t="str">
        <f>IF(M692="○",設定!$C$16,"")</f>
        <v/>
      </c>
      <c r="Q692" s="72">
        <f t="shared" si="31"/>
        <v>0</v>
      </c>
      <c r="R692" s="65" t="str">
        <f t="shared" si="33"/>
        <v/>
      </c>
      <c r="W692" s="71"/>
    </row>
    <row r="693" spans="2:23" ht="14.25" customHeight="1" x14ac:dyDescent="0.2">
      <c r="B693" s="74">
        <v>682</v>
      </c>
      <c r="C693" s="61"/>
      <c r="D693" s="114"/>
      <c r="E693" s="114"/>
      <c r="F693" s="112"/>
      <c r="G693" s="112"/>
      <c r="H693" s="112"/>
      <c r="I693" s="63"/>
      <c r="J693" s="115"/>
      <c r="K693" s="124" t="str">
        <f>IF(C693="","",IF(COUNTIF(#REF!,C693&amp;F693&amp;G693)&gt;1,"要確認！",VLOOKUP(C693&amp;F693&amp;G693,#REF!,9,FALSE)))</f>
        <v/>
      </c>
      <c r="L693" s="116" t="str">
        <f t="shared" si="32"/>
        <v/>
      </c>
      <c r="M693" s="118"/>
      <c r="N693" s="117"/>
      <c r="O693" s="73" t="str">
        <f>IF(I693="","",VLOOKUP(I693,設定!$B$5:$C$14,2))</f>
        <v/>
      </c>
      <c r="P693" s="73" t="str">
        <f>IF(M693="○",設定!$C$16,"")</f>
        <v/>
      </c>
      <c r="Q693" s="72">
        <f t="shared" si="31"/>
        <v>0</v>
      </c>
      <c r="R693" s="65" t="str">
        <f t="shared" si="33"/>
        <v/>
      </c>
      <c r="W693" s="71"/>
    </row>
    <row r="694" spans="2:23" ht="14.25" customHeight="1" x14ac:dyDescent="0.2">
      <c r="B694" s="74">
        <v>683</v>
      </c>
      <c r="C694" s="61"/>
      <c r="D694" s="114"/>
      <c r="E694" s="114"/>
      <c r="F694" s="112"/>
      <c r="G694" s="112"/>
      <c r="H694" s="112"/>
      <c r="I694" s="63"/>
      <c r="J694" s="115"/>
      <c r="K694" s="124" t="str">
        <f>IF(C694="","",IF(COUNTIF(#REF!,C694&amp;F694&amp;G694)&gt;1,"要確認！",VLOOKUP(C694&amp;F694&amp;G694,#REF!,9,FALSE)))</f>
        <v/>
      </c>
      <c r="L694" s="116" t="str">
        <f t="shared" si="32"/>
        <v/>
      </c>
      <c r="M694" s="118"/>
      <c r="N694" s="117"/>
      <c r="O694" s="73" t="str">
        <f>IF(I694="","",VLOOKUP(I694,設定!$B$5:$C$14,2))</f>
        <v/>
      </c>
      <c r="P694" s="73" t="str">
        <f>IF(M694="○",設定!$C$16,"")</f>
        <v/>
      </c>
      <c r="Q694" s="72">
        <f t="shared" si="31"/>
        <v>0</v>
      </c>
      <c r="R694" s="65" t="str">
        <f t="shared" si="33"/>
        <v/>
      </c>
      <c r="W694" s="71"/>
    </row>
    <row r="695" spans="2:23" ht="14.25" customHeight="1" x14ac:dyDescent="0.2">
      <c r="B695" s="74">
        <v>684</v>
      </c>
      <c r="C695" s="61"/>
      <c r="D695" s="114"/>
      <c r="E695" s="114"/>
      <c r="F695" s="112"/>
      <c r="G695" s="112"/>
      <c r="H695" s="112"/>
      <c r="I695" s="63"/>
      <c r="J695" s="115"/>
      <c r="K695" s="124" t="str">
        <f>IF(C695="","",IF(COUNTIF(#REF!,C695&amp;F695&amp;G695)&gt;1,"要確認！",VLOOKUP(C695&amp;F695&amp;G695,#REF!,9,FALSE)))</f>
        <v/>
      </c>
      <c r="L695" s="116" t="str">
        <f t="shared" si="32"/>
        <v/>
      </c>
      <c r="M695" s="118"/>
      <c r="N695" s="117"/>
      <c r="O695" s="73" t="str">
        <f>IF(I695="","",VLOOKUP(I695,設定!$B$5:$C$14,2))</f>
        <v/>
      </c>
      <c r="P695" s="73" t="str">
        <f>IF(M695="○",設定!$C$16,"")</f>
        <v/>
      </c>
      <c r="Q695" s="72">
        <f t="shared" si="31"/>
        <v>0</v>
      </c>
      <c r="R695" s="65" t="str">
        <f t="shared" si="33"/>
        <v/>
      </c>
      <c r="W695" s="71"/>
    </row>
    <row r="696" spans="2:23" ht="14.25" customHeight="1" x14ac:dyDescent="0.2">
      <c r="B696" s="74">
        <v>685</v>
      </c>
      <c r="C696" s="61"/>
      <c r="D696" s="114"/>
      <c r="E696" s="114"/>
      <c r="F696" s="112"/>
      <c r="G696" s="112"/>
      <c r="H696" s="112"/>
      <c r="I696" s="63"/>
      <c r="J696" s="115"/>
      <c r="K696" s="124" t="str">
        <f>IF(C696="","",IF(COUNTIF(#REF!,C696&amp;F696&amp;G696)&gt;1,"要確認！",VLOOKUP(C696&amp;F696&amp;G696,#REF!,9,FALSE)))</f>
        <v/>
      </c>
      <c r="L696" s="116" t="str">
        <f t="shared" si="32"/>
        <v/>
      </c>
      <c r="M696" s="118"/>
      <c r="N696" s="117"/>
      <c r="O696" s="73" t="str">
        <f>IF(I696="","",VLOOKUP(I696,設定!$B$5:$C$14,2))</f>
        <v/>
      </c>
      <c r="P696" s="73" t="str">
        <f>IF(M696="○",設定!$C$16,"")</f>
        <v/>
      </c>
      <c r="Q696" s="72">
        <f t="shared" si="31"/>
        <v>0</v>
      </c>
      <c r="R696" s="65" t="str">
        <f t="shared" si="33"/>
        <v/>
      </c>
      <c r="W696" s="71"/>
    </row>
    <row r="697" spans="2:23" ht="14.25" customHeight="1" x14ac:dyDescent="0.2">
      <c r="B697" s="74">
        <v>686</v>
      </c>
      <c r="C697" s="61"/>
      <c r="D697" s="114"/>
      <c r="E697" s="114"/>
      <c r="F697" s="112"/>
      <c r="G697" s="112"/>
      <c r="H697" s="112"/>
      <c r="I697" s="63"/>
      <c r="J697" s="115"/>
      <c r="K697" s="124" t="str">
        <f>IF(C697="","",IF(COUNTIF(#REF!,C697&amp;F697&amp;G697)&gt;1,"要確認！",VLOOKUP(C697&amp;F697&amp;G697,#REF!,9,FALSE)))</f>
        <v/>
      </c>
      <c r="L697" s="116" t="str">
        <f t="shared" si="32"/>
        <v/>
      </c>
      <c r="M697" s="118"/>
      <c r="N697" s="117"/>
      <c r="O697" s="73" t="str">
        <f>IF(I697="","",VLOOKUP(I697,設定!$B$5:$C$14,2))</f>
        <v/>
      </c>
      <c r="P697" s="73" t="str">
        <f>IF(M697="○",設定!$C$16,"")</f>
        <v/>
      </c>
      <c r="Q697" s="72">
        <f t="shared" si="31"/>
        <v>0</v>
      </c>
      <c r="R697" s="65" t="str">
        <f t="shared" si="33"/>
        <v/>
      </c>
      <c r="W697" s="71"/>
    </row>
    <row r="698" spans="2:23" ht="14.25" customHeight="1" x14ac:dyDescent="0.2">
      <c r="B698" s="74">
        <v>687</v>
      </c>
      <c r="C698" s="61"/>
      <c r="D698" s="114"/>
      <c r="E698" s="114"/>
      <c r="F698" s="112"/>
      <c r="G698" s="112"/>
      <c r="H698" s="112"/>
      <c r="I698" s="63"/>
      <c r="J698" s="115"/>
      <c r="K698" s="124" t="str">
        <f>IF(C698="","",IF(COUNTIF(#REF!,C698&amp;F698&amp;G698)&gt;1,"要確認！",VLOOKUP(C698&amp;F698&amp;G698,#REF!,9,FALSE)))</f>
        <v/>
      </c>
      <c r="L698" s="116" t="str">
        <f t="shared" si="32"/>
        <v/>
      </c>
      <c r="M698" s="118"/>
      <c r="N698" s="117"/>
      <c r="O698" s="73" t="str">
        <f>IF(I698="","",VLOOKUP(I698,設定!$B$5:$C$14,2))</f>
        <v/>
      </c>
      <c r="P698" s="73" t="str">
        <f>IF(M698="○",設定!$C$16,"")</f>
        <v/>
      </c>
      <c r="Q698" s="72">
        <f t="shared" si="31"/>
        <v>0</v>
      </c>
      <c r="R698" s="65" t="str">
        <f t="shared" si="33"/>
        <v/>
      </c>
      <c r="W698" s="71"/>
    </row>
    <row r="699" spans="2:23" ht="14.25" customHeight="1" x14ac:dyDescent="0.2">
      <c r="B699" s="74">
        <v>688</v>
      </c>
      <c r="C699" s="61"/>
      <c r="D699" s="114"/>
      <c r="E699" s="114"/>
      <c r="F699" s="112"/>
      <c r="G699" s="112"/>
      <c r="H699" s="112"/>
      <c r="I699" s="63"/>
      <c r="J699" s="115"/>
      <c r="K699" s="124" t="str">
        <f>IF(C699="","",IF(COUNTIF(#REF!,C699&amp;F699&amp;G699)&gt;1,"要確認！",VLOOKUP(C699&amp;F699&amp;G699,#REF!,9,FALSE)))</f>
        <v/>
      </c>
      <c r="L699" s="116" t="str">
        <f t="shared" si="32"/>
        <v/>
      </c>
      <c r="M699" s="118"/>
      <c r="N699" s="117"/>
      <c r="O699" s="73" t="str">
        <f>IF(I699="","",VLOOKUP(I699,設定!$B$5:$C$14,2))</f>
        <v/>
      </c>
      <c r="P699" s="73" t="str">
        <f>IF(M699="○",設定!$C$16,"")</f>
        <v/>
      </c>
      <c r="Q699" s="72">
        <f t="shared" si="31"/>
        <v>0</v>
      </c>
      <c r="R699" s="65" t="str">
        <f t="shared" si="33"/>
        <v/>
      </c>
      <c r="W699" s="71"/>
    </row>
    <row r="700" spans="2:23" ht="14.25" customHeight="1" x14ac:dyDescent="0.2">
      <c r="B700" s="74">
        <v>689</v>
      </c>
      <c r="C700" s="61"/>
      <c r="D700" s="114"/>
      <c r="E700" s="114"/>
      <c r="F700" s="112"/>
      <c r="G700" s="112"/>
      <c r="H700" s="112"/>
      <c r="I700" s="63"/>
      <c r="J700" s="115"/>
      <c r="K700" s="124" t="str">
        <f>IF(C700="","",IF(COUNTIF(#REF!,C700&amp;F700&amp;G700)&gt;1,"要確認！",VLOOKUP(C700&amp;F700&amp;G700,#REF!,9,FALSE)))</f>
        <v/>
      </c>
      <c r="L700" s="116" t="str">
        <f t="shared" si="32"/>
        <v/>
      </c>
      <c r="M700" s="118"/>
      <c r="N700" s="117"/>
      <c r="O700" s="73" t="str">
        <f>IF(I700="","",VLOOKUP(I700,設定!$B$5:$C$14,2))</f>
        <v/>
      </c>
      <c r="P700" s="73" t="str">
        <f>IF(M700="○",設定!$C$16,"")</f>
        <v/>
      </c>
      <c r="Q700" s="72">
        <f t="shared" si="31"/>
        <v>0</v>
      </c>
      <c r="R700" s="65" t="str">
        <f t="shared" si="33"/>
        <v/>
      </c>
      <c r="W700" s="71"/>
    </row>
    <row r="701" spans="2:23" ht="14.25" customHeight="1" x14ac:dyDescent="0.2">
      <c r="B701" s="74">
        <v>690</v>
      </c>
      <c r="C701" s="61"/>
      <c r="D701" s="114"/>
      <c r="E701" s="114"/>
      <c r="F701" s="112"/>
      <c r="G701" s="112"/>
      <c r="H701" s="112"/>
      <c r="I701" s="63"/>
      <c r="J701" s="115"/>
      <c r="K701" s="124" t="str">
        <f>IF(C701="","",IF(COUNTIF(#REF!,C701&amp;F701&amp;G701)&gt;1,"要確認！",VLOOKUP(C701&amp;F701&amp;G701,#REF!,9,FALSE)))</f>
        <v/>
      </c>
      <c r="L701" s="116" t="str">
        <f t="shared" si="32"/>
        <v/>
      </c>
      <c r="M701" s="118"/>
      <c r="N701" s="117"/>
      <c r="O701" s="73" t="str">
        <f>IF(I701="","",VLOOKUP(I701,設定!$B$5:$C$14,2))</f>
        <v/>
      </c>
      <c r="P701" s="73" t="str">
        <f>IF(M701="○",設定!$C$16,"")</f>
        <v/>
      </c>
      <c r="Q701" s="72">
        <f t="shared" si="31"/>
        <v>0</v>
      </c>
      <c r="R701" s="65" t="str">
        <f t="shared" si="33"/>
        <v/>
      </c>
      <c r="W701" s="71"/>
    </row>
    <row r="702" spans="2:23" ht="14.25" customHeight="1" x14ac:dyDescent="0.2">
      <c r="B702" s="74">
        <v>691</v>
      </c>
      <c r="C702" s="61"/>
      <c r="D702" s="114"/>
      <c r="E702" s="114"/>
      <c r="F702" s="112"/>
      <c r="G702" s="112"/>
      <c r="H702" s="112"/>
      <c r="I702" s="63"/>
      <c r="J702" s="115"/>
      <c r="K702" s="124" t="str">
        <f>IF(C702="","",IF(COUNTIF(#REF!,C702&amp;F702&amp;G702)&gt;1,"要確認！",VLOOKUP(C702&amp;F702&amp;G702,#REF!,9,FALSE)))</f>
        <v/>
      </c>
      <c r="L702" s="116" t="str">
        <f t="shared" si="32"/>
        <v/>
      </c>
      <c r="M702" s="118"/>
      <c r="N702" s="117"/>
      <c r="O702" s="73" t="str">
        <f>IF(I702="","",VLOOKUP(I702,設定!$B$5:$C$14,2))</f>
        <v/>
      </c>
      <c r="P702" s="73" t="str">
        <f>IF(M702="○",設定!$C$16,"")</f>
        <v/>
      </c>
      <c r="Q702" s="72">
        <f t="shared" si="31"/>
        <v>0</v>
      </c>
      <c r="R702" s="65" t="str">
        <f t="shared" si="33"/>
        <v/>
      </c>
      <c r="W702" s="71"/>
    </row>
    <row r="703" spans="2:23" ht="14.25" customHeight="1" x14ac:dyDescent="0.2">
      <c r="B703" s="74">
        <v>692</v>
      </c>
      <c r="C703" s="61"/>
      <c r="D703" s="114"/>
      <c r="E703" s="114"/>
      <c r="F703" s="112"/>
      <c r="G703" s="112"/>
      <c r="H703" s="112"/>
      <c r="I703" s="63"/>
      <c r="J703" s="115"/>
      <c r="K703" s="124" t="str">
        <f>IF(C703="","",IF(COUNTIF(#REF!,C703&amp;F703&amp;G703)&gt;1,"要確認！",VLOOKUP(C703&amp;F703&amp;G703,#REF!,9,FALSE)))</f>
        <v/>
      </c>
      <c r="L703" s="116" t="str">
        <f t="shared" si="32"/>
        <v/>
      </c>
      <c r="M703" s="118"/>
      <c r="N703" s="117"/>
      <c r="O703" s="73" t="str">
        <f>IF(I703="","",VLOOKUP(I703,設定!$B$5:$C$14,2))</f>
        <v/>
      </c>
      <c r="P703" s="73" t="str">
        <f>IF(M703="○",設定!$C$16,"")</f>
        <v/>
      </c>
      <c r="Q703" s="72">
        <f t="shared" si="31"/>
        <v>0</v>
      </c>
      <c r="R703" s="65" t="str">
        <f t="shared" si="33"/>
        <v/>
      </c>
      <c r="W703" s="71"/>
    </row>
    <row r="704" spans="2:23" ht="14.25" customHeight="1" x14ac:dyDescent="0.2">
      <c r="B704" s="74">
        <v>693</v>
      </c>
      <c r="C704" s="61"/>
      <c r="D704" s="114"/>
      <c r="E704" s="114"/>
      <c r="F704" s="112"/>
      <c r="G704" s="112"/>
      <c r="H704" s="112"/>
      <c r="I704" s="63"/>
      <c r="J704" s="115"/>
      <c r="K704" s="124" t="str">
        <f>IF(C704="","",IF(COUNTIF(#REF!,C704&amp;F704&amp;G704)&gt;1,"要確認！",VLOOKUP(C704&amp;F704&amp;G704,#REF!,9,FALSE)))</f>
        <v/>
      </c>
      <c r="L704" s="116" t="str">
        <f t="shared" si="32"/>
        <v/>
      </c>
      <c r="M704" s="118"/>
      <c r="N704" s="117"/>
      <c r="O704" s="73" t="str">
        <f>IF(I704="","",VLOOKUP(I704,設定!$B$5:$C$14,2))</f>
        <v/>
      </c>
      <c r="P704" s="73" t="str">
        <f>IF(M704="○",設定!$C$16,"")</f>
        <v/>
      </c>
      <c r="Q704" s="72">
        <f t="shared" si="31"/>
        <v>0</v>
      </c>
      <c r="R704" s="65" t="str">
        <f t="shared" si="33"/>
        <v/>
      </c>
      <c r="W704" s="71"/>
    </row>
    <row r="705" spans="2:23" ht="14.25" customHeight="1" x14ac:dyDescent="0.2">
      <c r="B705" s="74">
        <v>694</v>
      </c>
      <c r="C705" s="61"/>
      <c r="D705" s="114"/>
      <c r="E705" s="114"/>
      <c r="F705" s="112"/>
      <c r="G705" s="112"/>
      <c r="H705" s="112"/>
      <c r="I705" s="63"/>
      <c r="J705" s="115"/>
      <c r="K705" s="124" t="str">
        <f>IF(C705="","",IF(COUNTIF(#REF!,C705&amp;F705&amp;G705)&gt;1,"要確認！",VLOOKUP(C705&amp;F705&amp;G705,#REF!,9,FALSE)))</f>
        <v/>
      </c>
      <c r="L705" s="116" t="str">
        <f t="shared" si="32"/>
        <v/>
      </c>
      <c r="M705" s="118"/>
      <c r="N705" s="117"/>
      <c r="O705" s="73" t="str">
        <f>IF(I705="","",VLOOKUP(I705,設定!$B$5:$C$14,2))</f>
        <v/>
      </c>
      <c r="P705" s="73" t="str">
        <f>IF(M705="○",設定!$C$16,"")</f>
        <v/>
      </c>
      <c r="Q705" s="72">
        <f t="shared" si="31"/>
        <v>0</v>
      </c>
      <c r="R705" s="65" t="str">
        <f t="shared" si="33"/>
        <v/>
      </c>
      <c r="W705" s="71"/>
    </row>
    <row r="706" spans="2:23" ht="14.25" customHeight="1" x14ac:dyDescent="0.2">
      <c r="B706" s="74">
        <v>695</v>
      </c>
      <c r="C706" s="61"/>
      <c r="D706" s="114"/>
      <c r="E706" s="114"/>
      <c r="F706" s="112"/>
      <c r="G706" s="112"/>
      <c r="H706" s="112"/>
      <c r="I706" s="63"/>
      <c r="J706" s="115"/>
      <c r="K706" s="124" t="str">
        <f>IF(C706="","",IF(COUNTIF(#REF!,C706&amp;F706&amp;G706)&gt;1,"要確認！",VLOOKUP(C706&amp;F706&amp;G706,#REF!,9,FALSE)))</f>
        <v/>
      </c>
      <c r="L706" s="116" t="str">
        <f t="shared" si="32"/>
        <v/>
      </c>
      <c r="M706" s="118"/>
      <c r="N706" s="117"/>
      <c r="O706" s="73" t="str">
        <f>IF(I706="","",VLOOKUP(I706,設定!$B$5:$C$14,2))</f>
        <v/>
      </c>
      <c r="P706" s="73" t="str">
        <f>IF(M706="○",設定!$C$16,"")</f>
        <v/>
      </c>
      <c r="Q706" s="72">
        <f t="shared" si="31"/>
        <v>0</v>
      </c>
      <c r="R706" s="65" t="str">
        <f t="shared" si="33"/>
        <v/>
      </c>
      <c r="W706" s="71"/>
    </row>
    <row r="707" spans="2:23" ht="14.25" customHeight="1" x14ac:dyDescent="0.2">
      <c r="B707" s="74">
        <v>696</v>
      </c>
      <c r="C707" s="61"/>
      <c r="D707" s="114"/>
      <c r="E707" s="114"/>
      <c r="F707" s="112"/>
      <c r="G707" s="112"/>
      <c r="H707" s="112"/>
      <c r="I707" s="63"/>
      <c r="J707" s="115"/>
      <c r="K707" s="124" t="str">
        <f>IF(C707="","",IF(COUNTIF(#REF!,C707&amp;F707&amp;G707)&gt;1,"要確認！",VLOOKUP(C707&amp;F707&amp;G707,#REF!,9,FALSE)))</f>
        <v/>
      </c>
      <c r="L707" s="116" t="str">
        <f t="shared" si="32"/>
        <v/>
      </c>
      <c r="M707" s="118"/>
      <c r="N707" s="117"/>
      <c r="O707" s="73" t="str">
        <f>IF(I707="","",VLOOKUP(I707,設定!$B$5:$C$14,2))</f>
        <v/>
      </c>
      <c r="P707" s="73" t="str">
        <f>IF(M707="○",設定!$C$16,"")</f>
        <v/>
      </c>
      <c r="Q707" s="72">
        <f t="shared" si="31"/>
        <v>0</v>
      </c>
      <c r="R707" s="65" t="str">
        <f t="shared" si="33"/>
        <v/>
      </c>
      <c r="W707" s="71"/>
    </row>
    <row r="708" spans="2:23" ht="14.25" customHeight="1" x14ac:dyDescent="0.2">
      <c r="B708" s="74">
        <v>697</v>
      </c>
      <c r="C708" s="61"/>
      <c r="D708" s="114"/>
      <c r="E708" s="114"/>
      <c r="F708" s="112"/>
      <c r="G708" s="112"/>
      <c r="H708" s="112"/>
      <c r="I708" s="63"/>
      <c r="J708" s="115"/>
      <c r="K708" s="124" t="str">
        <f>IF(C708="","",IF(COUNTIF(#REF!,C708&amp;F708&amp;G708)&gt;1,"要確認！",VLOOKUP(C708&amp;F708&amp;G708,#REF!,9,FALSE)))</f>
        <v/>
      </c>
      <c r="L708" s="116" t="str">
        <f t="shared" si="32"/>
        <v/>
      </c>
      <c r="M708" s="118"/>
      <c r="N708" s="117"/>
      <c r="O708" s="73" t="str">
        <f>IF(I708="","",VLOOKUP(I708,設定!$B$5:$C$14,2))</f>
        <v/>
      </c>
      <c r="P708" s="73" t="str">
        <f>IF(M708="○",設定!$C$16,"")</f>
        <v/>
      </c>
      <c r="Q708" s="72">
        <f t="shared" si="31"/>
        <v>0</v>
      </c>
      <c r="R708" s="65" t="str">
        <f t="shared" si="33"/>
        <v/>
      </c>
      <c r="W708" s="71"/>
    </row>
    <row r="709" spans="2:23" ht="14.25" customHeight="1" x14ac:dyDescent="0.2">
      <c r="B709" s="74">
        <v>698</v>
      </c>
      <c r="C709" s="61"/>
      <c r="D709" s="114"/>
      <c r="E709" s="114"/>
      <c r="F709" s="112"/>
      <c r="G709" s="112"/>
      <c r="H709" s="112"/>
      <c r="I709" s="63"/>
      <c r="J709" s="115"/>
      <c r="K709" s="124" t="str">
        <f>IF(C709="","",IF(COUNTIF(#REF!,C709&amp;F709&amp;G709)&gt;1,"要確認！",VLOOKUP(C709&amp;F709&amp;G709,#REF!,9,FALSE)))</f>
        <v/>
      </c>
      <c r="L709" s="116" t="str">
        <f t="shared" si="32"/>
        <v/>
      </c>
      <c r="M709" s="118"/>
      <c r="N709" s="117"/>
      <c r="O709" s="73" t="str">
        <f>IF(I709="","",VLOOKUP(I709,設定!$B$5:$C$14,2))</f>
        <v/>
      </c>
      <c r="P709" s="73" t="str">
        <f>IF(M709="○",設定!$C$16,"")</f>
        <v/>
      </c>
      <c r="Q709" s="72">
        <f t="shared" si="31"/>
        <v>0</v>
      </c>
      <c r="R709" s="65" t="str">
        <f t="shared" si="33"/>
        <v/>
      </c>
      <c r="W709" s="71"/>
    </row>
    <row r="710" spans="2:23" ht="14.25" customHeight="1" x14ac:dyDescent="0.2">
      <c r="B710" s="74">
        <v>699</v>
      </c>
      <c r="C710" s="61"/>
      <c r="D710" s="114"/>
      <c r="E710" s="114"/>
      <c r="F710" s="112"/>
      <c r="G710" s="112"/>
      <c r="H710" s="112"/>
      <c r="I710" s="63"/>
      <c r="J710" s="115"/>
      <c r="K710" s="124" t="str">
        <f>IF(C710="","",IF(COUNTIF(#REF!,C710&amp;F710&amp;G710)&gt;1,"要確認！",VLOOKUP(C710&amp;F710&amp;G710,#REF!,9,FALSE)))</f>
        <v/>
      </c>
      <c r="L710" s="116" t="str">
        <f t="shared" si="32"/>
        <v/>
      </c>
      <c r="M710" s="118"/>
      <c r="N710" s="117"/>
      <c r="O710" s="73" t="str">
        <f>IF(I710="","",VLOOKUP(I710,設定!$B$5:$C$14,2))</f>
        <v/>
      </c>
      <c r="P710" s="73" t="str">
        <f>IF(M710="○",設定!$C$16,"")</f>
        <v/>
      </c>
      <c r="Q710" s="72">
        <f t="shared" si="31"/>
        <v>0</v>
      </c>
      <c r="R710" s="65" t="str">
        <f t="shared" si="33"/>
        <v/>
      </c>
      <c r="W710" s="71"/>
    </row>
    <row r="711" spans="2:23" ht="14.25" customHeight="1" x14ac:dyDescent="0.2">
      <c r="B711" s="74">
        <v>700</v>
      </c>
      <c r="C711" s="61"/>
      <c r="D711" s="114"/>
      <c r="E711" s="114"/>
      <c r="F711" s="112"/>
      <c r="G711" s="112"/>
      <c r="H711" s="112"/>
      <c r="I711" s="63"/>
      <c r="J711" s="115"/>
      <c r="K711" s="124" t="str">
        <f>IF(C711="","",IF(COUNTIF(#REF!,C711&amp;F711&amp;G711)&gt;1,"要確認！",VLOOKUP(C711&amp;F711&amp;G711,#REF!,9,FALSE)))</f>
        <v/>
      </c>
      <c r="L711" s="116" t="str">
        <f t="shared" si="32"/>
        <v/>
      </c>
      <c r="M711" s="118"/>
      <c r="N711" s="117"/>
      <c r="O711" s="73" t="str">
        <f>IF(I711="","",VLOOKUP(I711,設定!$B$5:$C$14,2))</f>
        <v/>
      </c>
      <c r="P711" s="73" t="str">
        <f>IF(M711="○",設定!$C$16,"")</f>
        <v/>
      </c>
      <c r="Q711" s="72">
        <f t="shared" si="31"/>
        <v>0</v>
      </c>
      <c r="R711" s="65" t="str">
        <f t="shared" si="33"/>
        <v/>
      </c>
      <c r="W711" s="71"/>
    </row>
    <row r="712" spans="2:23" ht="14.25" customHeight="1" x14ac:dyDescent="0.2">
      <c r="B712" s="74">
        <v>701</v>
      </c>
      <c r="C712" s="61"/>
      <c r="D712" s="114"/>
      <c r="E712" s="114"/>
      <c r="F712" s="112"/>
      <c r="G712" s="112"/>
      <c r="H712" s="112"/>
      <c r="I712" s="63"/>
      <c r="J712" s="115"/>
      <c r="K712" s="124" t="str">
        <f>IF(C712="","",IF(COUNTIF(#REF!,C712&amp;F712&amp;G712)&gt;1,"要確認！",VLOOKUP(C712&amp;F712&amp;G712,#REF!,9,FALSE)))</f>
        <v/>
      </c>
      <c r="L712" s="116" t="str">
        <f t="shared" si="32"/>
        <v/>
      </c>
      <c r="M712" s="118"/>
      <c r="N712" s="117"/>
      <c r="O712" s="73" t="str">
        <f>IF(I712="","",VLOOKUP(I712,設定!$B$5:$C$14,2))</f>
        <v/>
      </c>
      <c r="P712" s="73" t="str">
        <f>IF(M712="○",設定!$C$16,"")</f>
        <v/>
      </c>
      <c r="Q712" s="72">
        <f t="shared" si="31"/>
        <v>0</v>
      </c>
      <c r="R712" s="65" t="str">
        <f t="shared" si="33"/>
        <v/>
      </c>
      <c r="W712" s="71"/>
    </row>
    <row r="713" spans="2:23" ht="14.25" customHeight="1" x14ac:dyDescent="0.2">
      <c r="B713" s="74">
        <v>702</v>
      </c>
      <c r="C713" s="61"/>
      <c r="D713" s="114"/>
      <c r="E713" s="114"/>
      <c r="F713" s="112"/>
      <c r="G713" s="112"/>
      <c r="H713" s="112"/>
      <c r="I713" s="63"/>
      <c r="J713" s="115"/>
      <c r="K713" s="124" t="str">
        <f>IF(C713="","",IF(COUNTIF(#REF!,C713&amp;F713&amp;G713)&gt;1,"要確認！",VLOOKUP(C713&amp;F713&amp;G713,#REF!,9,FALSE)))</f>
        <v/>
      </c>
      <c r="L713" s="116" t="str">
        <f t="shared" si="32"/>
        <v/>
      </c>
      <c r="M713" s="118"/>
      <c r="N713" s="117"/>
      <c r="O713" s="73" t="str">
        <f>IF(I713="","",VLOOKUP(I713,設定!$B$5:$C$14,2))</f>
        <v/>
      </c>
      <c r="P713" s="73" t="str">
        <f>IF(M713="○",設定!$C$16,"")</f>
        <v/>
      </c>
      <c r="Q713" s="72">
        <f t="shared" si="31"/>
        <v>0</v>
      </c>
      <c r="R713" s="65" t="str">
        <f t="shared" si="33"/>
        <v/>
      </c>
      <c r="W713" s="71"/>
    </row>
    <row r="714" spans="2:23" ht="14.25" customHeight="1" x14ac:dyDescent="0.2">
      <c r="B714" s="74">
        <v>703</v>
      </c>
      <c r="C714" s="61"/>
      <c r="D714" s="114"/>
      <c r="E714" s="114"/>
      <c r="F714" s="112"/>
      <c r="G714" s="112"/>
      <c r="H714" s="112"/>
      <c r="I714" s="63"/>
      <c r="J714" s="115"/>
      <c r="K714" s="124" t="str">
        <f>IF(C714="","",IF(COUNTIF(#REF!,C714&amp;F714&amp;G714)&gt;1,"要確認！",VLOOKUP(C714&amp;F714&amp;G714,#REF!,9,FALSE)))</f>
        <v/>
      </c>
      <c r="L714" s="116" t="str">
        <f t="shared" si="32"/>
        <v/>
      </c>
      <c r="M714" s="118"/>
      <c r="N714" s="117"/>
      <c r="O714" s="73" t="str">
        <f>IF(I714="","",VLOOKUP(I714,設定!$B$5:$C$14,2))</f>
        <v/>
      </c>
      <c r="P714" s="73" t="str">
        <f>IF(M714="○",設定!$C$16,"")</f>
        <v/>
      </c>
      <c r="Q714" s="72">
        <f t="shared" si="31"/>
        <v>0</v>
      </c>
      <c r="R714" s="65" t="str">
        <f t="shared" si="33"/>
        <v/>
      </c>
      <c r="W714" s="71"/>
    </row>
    <row r="715" spans="2:23" ht="14.25" customHeight="1" x14ac:dyDescent="0.2">
      <c r="B715" s="74">
        <v>704</v>
      </c>
      <c r="C715" s="61"/>
      <c r="D715" s="114"/>
      <c r="E715" s="114"/>
      <c r="F715" s="112"/>
      <c r="G715" s="112"/>
      <c r="H715" s="112"/>
      <c r="I715" s="63"/>
      <c r="J715" s="115"/>
      <c r="K715" s="124" t="str">
        <f>IF(C715="","",IF(COUNTIF(#REF!,C715&amp;F715&amp;G715)&gt;1,"要確認！",VLOOKUP(C715&amp;F715&amp;G715,#REF!,9,FALSE)))</f>
        <v/>
      </c>
      <c r="L715" s="116" t="str">
        <f t="shared" si="32"/>
        <v/>
      </c>
      <c r="M715" s="118"/>
      <c r="N715" s="117"/>
      <c r="O715" s="73" t="str">
        <f>IF(I715="","",VLOOKUP(I715,設定!$B$5:$C$14,2))</f>
        <v/>
      </c>
      <c r="P715" s="73" t="str">
        <f>IF(M715="○",設定!$C$16,"")</f>
        <v/>
      </c>
      <c r="Q715" s="72">
        <f t="shared" si="31"/>
        <v>0</v>
      </c>
      <c r="R715" s="65" t="str">
        <f t="shared" si="33"/>
        <v/>
      </c>
      <c r="W715" s="71"/>
    </row>
    <row r="716" spans="2:23" ht="14.25" customHeight="1" x14ac:dyDescent="0.2">
      <c r="B716" s="74">
        <v>705</v>
      </c>
      <c r="C716" s="61"/>
      <c r="D716" s="114"/>
      <c r="E716" s="114"/>
      <c r="F716" s="112"/>
      <c r="G716" s="112"/>
      <c r="H716" s="112"/>
      <c r="I716" s="63"/>
      <c r="J716" s="115"/>
      <c r="K716" s="124" t="str">
        <f>IF(C716="","",IF(COUNTIF(#REF!,C716&amp;F716&amp;G716)&gt;1,"要確認！",VLOOKUP(C716&amp;F716&amp;G716,#REF!,9,FALSE)))</f>
        <v/>
      </c>
      <c r="L716" s="116" t="str">
        <f t="shared" si="32"/>
        <v/>
      </c>
      <c r="M716" s="118"/>
      <c r="N716" s="117"/>
      <c r="O716" s="73" t="str">
        <f>IF(I716="","",VLOOKUP(I716,設定!$B$5:$C$14,2))</f>
        <v/>
      </c>
      <c r="P716" s="73" t="str">
        <f>IF(M716="○",設定!$C$16,"")</f>
        <v/>
      </c>
      <c r="Q716" s="72">
        <f t="shared" ref="Q716:Q779" si="34">SUM(O716:P716)</f>
        <v>0</v>
      </c>
      <c r="R716" s="65" t="str">
        <f t="shared" si="33"/>
        <v/>
      </c>
      <c r="W716" s="71"/>
    </row>
    <row r="717" spans="2:23" ht="14.25" customHeight="1" x14ac:dyDescent="0.2">
      <c r="B717" s="74">
        <v>706</v>
      </c>
      <c r="C717" s="61"/>
      <c r="D717" s="114"/>
      <c r="E717" s="114"/>
      <c r="F717" s="112"/>
      <c r="G717" s="112"/>
      <c r="H717" s="112"/>
      <c r="I717" s="63"/>
      <c r="J717" s="115"/>
      <c r="K717" s="124" t="str">
        <f>IF(C717="","",IF(COUNTIF(#REF!,C717&amp;F717&amp;G717)&gt;1,"要確認！",VLOOKUP(C717&amp;F717&amp;G717,#REF!,9,FALSE)))</f>
        <v/>
      </c>
      <c r="L717" s="116" t="str">
        <f t="shared" ref="L717:L780" si="35">IFERROR(DATEDIF(DATE(VALUE(LEFT(C717,4)),VALUE(MID(C717,6,2)),VALUE(RIGHT(C717,2))),DATE(VALUE(LEFT($I$7,4)),VALUE(MID($I$7,6,2)),VALUE(RIGHT($I$7,2))),"Y"),"")</f>
        <v/>
      </c>
      <c r="M717" s="118"/>
      <c r="N717" s="117"/>
      <c r="O717" s="73" t="str">
        <f>IF(I717="","",VLOOKUP(I717,設定!$B$5:$C$14,2))</f>
        <v/>
      </c>
      <c r="P717" s="73" t="str">
        <f>IF(M717="○",設定!$C$16,"")</f>
        <v/>
      </c>
      <c r="Q717" s="72">
        <f t="shared" si="34"/>
        <v>0</v>
      </c>
      <c r="R717" s="65" t="str">
        <f t="shared" ref="R717:R780" si="36">IF(C717="","",IF(LEN(C717)=10,IF(OR(VALUE(LEFT($I$7,4))-VALUE(LEFT($C717,4))&gt;15,AND(VALUE(LEFT($I$7,4))-VALUE(LEFT($C717,4))=15,IF(VALUE(MID($I$7,6,2))&gt;3,VALUE(MID($C717,6,2))&lt;4,VALUE(MID($I$7,6,2))&gt;3))),IF(NOT(ISERROR(FIND("少年",I717))),"エラー！少年段位ではありません。",""),IF(ISERROR(FIND("少年",I717)),"エラー！一般段位ではありません。","")),"生年月日はyyyy/mm/dd形式です"))</f>
        <v/>
      </c>
      <c r="W717" s="71"/>
    </row>
    <row r="718" spans="2:23" ht="14.25" customHeight="1" x14ac:dyDescent="0.2">
      <c r="B718" s="74">
        <v>707</v>
      </c>
      <c r="C718" s="61"/>
      <c r="D718" s="114"/>
      <c r="E718" s="114"/>
      <c r="F718" s="112"/>
      <c r="G718" s="112"/>
      <c r="H718" s="112"/>
      <c r="I718" s="63"/>
      <c r="J718" s="115"/>
      <c r="K718" s="124" t="str">
        <f>IF(C718="","",IF(COUNTIF(#REF!,C718&amp;F718&amp;G718)&gt;1,"要確認！",VLOOKUP(C718&amp;F718&amp;G718,#REF!,9,FALSE)))</f>
        <v/>
      </c>
      <c r="L718" s="116" t="str">
        <f t="shared" si="35"/>
        <v/>
      </c>
      <c r="M718" s="118"/>
      <c r="N718" s="117"/>
      <c r="O718" s="73" t="str">
        <f>IF(I718="","",VLOOKUP(I718,設定!$B$5:$C$14,2))</f>
        <v/>
      </c>
      <c r="P718" s="73" t="str">
        <f>IF(M718="○",設定!$C$16,"")</f>
        <v/>
      </c>
      <c r="Q718" s="72">
        <f t="shared" si="34"/>
        <v>0</v>
      </c>
      <c r="R718" s="65" t="str">
        <f t="shared" si="36"/>
        <v/>
      </c>
      <c r="W718" s="71"/>
    </row>
    <row r="719" spans="2:23" ht="14.25" customHeight="1" x14ac:dyDescent="0.2">
      <c r="B719" s="74">
        <v>708</v>
      </c>
      <c r="C719" s="61"/>
      <c r="D719" s="114"/>
      <c r="E719" s="114"/>
      <c r="F719" s="112"/>
      <c r="G719" s="112"/>
      <c r="H719" s="112"/>
      <c r="I719" s="63"/>
      <c r="J719" s="115"/>
      <c r="K719" s="124" t="str">
        <f>IF(C719="","",IF(COUNTIF(#REF!,C719&amp;F719&amp;G719)&gt;1,"要確認！",VLOOKUP(C719&amp;F719&amp;G719,#REF!,9,FALSE)))</f>
        <v/>
      </c>
      <c r="L719" s="116" t="str">
        <f t="shared" si="35"/>
        <v/>
      </c>
      <c r="M719" s="118"/>
      <c r="N719" s="117"/>
      <c r="O719" s="73" t="str">
        <f>IF(I719="","",VLOOKUP(I719,設定!$B$5:$C$14,2))</f>
        <v/>
      </c>
      <c r="P719" s="73" t="str">
        <f>IF(M719="○",設定!$C$16,"")</f>
        <v/>
      </c>
      <c r="Q719" s="72">
        <f t="shared" si="34"/>
        <v>0</v>
      </c>
      <c r="R719" s="65" t="str">
        <f t="shared" si="36"/>
        <v/>
      </c>
      <c r="W719" s="71"/>
    </row>
    <row r="720" spans="2:23" ht="14.25" customHeight="1" x14ac:dyDescent="0.2">
      <c r="B720" s="74">
        <v>709</v>
      </c>
      <c r="C720" s="61"/>
      <c r="D720" s="114"/>
      <c r="E720" s="114"/>
      <c r="F720" s="112"/>
      <c r="G720" s="112"/>
      <c r="H720" s="112"/>
      <c r="I720" s="63"/>
      <c r="J720" s="115"/>
      <c r="K720" s="124" t="str">
        <f>IF(C720="","",IF(COUNTIF(#REF!,C720&amp;F720&amp;G720)&gt;1,"要確認！",VLOOKUP(C720&amp;F720&amp;G720,#REF!,9,FALSE)))</f>
        <v/>
      </c>
      <c r="L720" s="116" t="str">
        <f t="shared" si="35"/>
        <v/>
      </c>
      <c r="M720" s="118"/>
      <c r="N720" s="117"/>
      <c r="O720" s="73" t="str">
        <f>IF(I720="","",VLOOKUP(I720,設定!$B$5:$C$14,2))</f>
        <v/>
      </c>
      <c r="P720" s="73" t="str">
        <f>IF(M720="○",設定!$C$16,"")</f>
        <v/>
      </c>
      <c r="Q720" s="72">
        <f t="shared" si="34"/>
        <v>0</v>
      </c>
      <c r="R720" s="65" t="str">
        <f t="shared" si="36"/>
        <v/>
      </c>
      <c r="W720" s="71"/>
    </row>
    <row r="721" spans="2:23" ht="14.25" customHeight="1" x14ac:dyDescent="0.2">
      <c r="B721" s="74">
        <v>710</v>
      </c>
      <c r="C721" s="61"/>
      <c r="D721" s="114"/>
      <c r="E721" s="114"/>
      <c r="F721" s="112"/>
      <c r="G721" s="112"/>
      <c r="H721" s="112"/>
      <c r="I721" s="63"/>
      <c r="J721" s="115"/>
      <c r="K721" s="124" t="str">
        <f>IF(C721="","",IF(COUNTIF(#REF!,C721&amp;F721&amp;G721)&gt;1,"要確認！",VLOOKUP(C721&amp;F721&amp;G721,#REF!,9,FALSE)))</f>
        <v/>
      </c>
      <c r="L721" s="116" t="str">
        <f t="shared" si="35"/>
        <v/>
      </c>
      <c r="M721" s="118"/>
      <c r="N721" s="117"/>
      <c r="O721" s="73" t="str">
        <f>IF(I721="","",VLOOKUP(I721,設定!$B$5:$C$14,2))</f>
        <v/>
      </c>
      <c r="P721" s="73" t="str">
        <f>IF(M721="○",設定!$C$16,"")</f>
        <v/>
      </c>
      <c r="Q721" s="72">
        <f t="shared" si="34"/>
        <v>0</v>
      </c>
      <c r="R721" s="65" t="str">
        <f t="shared" si="36"/>
        <v/>
      </c>
      <c r="W721" s="71"/>
    </row>
    <row r="722" spans="2:23" ht="14.25" customHeight="1" x14ac:dyDescent="0.2">
      <c r="B722" s="74">
        <v>711</v>
      </c>
      <c r="C722" s="61"/>
      <c r="D722" s="114"/>
      <c r="E722" s="114"/>
      <c r="F722" s="112"/>
      <c r="G722" s="112"/>
      <c r="H722" s="112"/>
      <c r="I722" s="63"/>
      <c r="J722" s="115"/>
      <c r="K722" s="124" t="str">
        <f>IF(C722="","",IF(COUNTIF(#REF!,C722&amp;F722&amp;G722)&gt;1,"要確認！",VLOOKUP(C722&amp;F722&amp;G722,#REF!,9,FALSE)))</f>
        <v/>
      </c>
      <c r="L722" s="116" t="str">
        <f t="shared" si="35"/>
        <v/>
      </c>
      <c r="M722" s="118"/>
      <c r="N722" s="117"/>
      <c r="O722" s="73" t="str">
        <f>IF(I722="","",VLOOKUP(I722,設定!$B$5:$C$14,2))</f>
        <v/>
      </c>
      <c r="P722" s="73" t="str">
        <f>IF(M722="○",設定!$C$16,"")</f>
        <v/>
      </c>
      <c r="Q722" s="72">
        <f t="shared" si="34"/>
        <v>0</v>
      </c>
      <c r="R722" s="65" t="str">
        <f t="shared" si="36"/>
        <v/>
      </c>
      <c r="W722" s="71"/>
    </row>
    <row r="723" spans="2:23" ht="14.25" customHeight="1" x14ac:dyDescent="0.2">
      <c r="B723" s="74">
        <v>712</v>
      </c>
      <c r="C723" s="61"/>
      <c r="D723" s="114"/>
      <c r="E723" s="114"/>
      <c r="F723" s="112"/>
      <c r="G723" s="112"/>
      <c r="H723" s="112"/>
      <c r="I723" s="63"/>
      <c r="J723" s="115"/>
      <c r="K723" s="124" t="str">
        <f>IF(C723="","",IF(COUNTIF(#REF!,C723&amp;F723&amp;G723)&gt;1,"要確認！",VLOOKUP(C723&amp;F723&amp;G723,#REF!,9,FALSE)))</f>
        <v/>
      </c>
      <c r="L723" s="116" t="str">
        <f t="shared" si="35"/>
        <v/>
      </c>
      <c r="M723" s="118"/>
      <c r="N723" s="117"/>
      <c r="O723" s="73" t="str">
        <f>IF(I723="","",VLOOKUP(I723,設定!$B$5:$C$14,2))</f>
        <v/>
      </c>
      <c r="P723" s="73" t="str">
        <f>IF(M723="○",設定!$C$16,"")</f>
        <v/>
      </c>
      <c r="Q723" s="72">
        <f t="shared" si="34"/>
        <v>0</v>
      </c>
      <c r="R723" s="65" t="str">
        <f t="shared" si="36"/>
        <v/>
      </c>
      <c r="W723" s="71"/>
    </row>
    <row r="724" spans="2:23" ht="14.25" customHeight="1" x14ac:dyDescent="0.2">
      <c r="B724" s="74">
        <v>713</v>
      </c>
      <c r="C724" s="61"/>
      <c r="D724" s="114"/>
      <c r="E724" s="114"/>
      <c r="F724" s="112"/>
      <c r="G724" s="112"/>
      <c r="H724" s="112"/>
      <c r="I724" s="63"/>
      <c r="J724" s="115"/>
      <c r="K724" s="124" t="str">
        <f>IF(C724="","",IF(COUNTIF(#REF!,C724&amp;F724&amp;G724)&gt;1,"要確認！",VLOOKUP(C724&amp;F724&amp;G724,#REF!,9,FALSE)))</f>
        <v/>
      </c>
      <c r="L724" s="116" t="str">
        <f t="shared" si="35"/>
        <v/>
      </c>
      <c r="M724" s="118"/>
      <c r="N724" s="117"/>
      <c r="O724" s="73" t="str">
        <f>IF(I724="","",VLOOKUP(I724,設定!$B$5:$C$14,2))</f>
        <v/>
      </c>
      <c r="P724" s="73" t="str">
        <f>IF(M724="○",設定!$C$16,"")</f>
        <v/>
      </c>
      <c r="Q724" s="72">
        <f t="shared" si="34"/>
        <v>0</v>
      </c>
      <c r="R724" s="65" t="str">
        <f t="shared" si="36"/>
        <v/>
      </c>
      <c r="W724" s="71"/>
    </row>
    <row r="725" spans="2:23" ht="14.25" customHeight="1" x14ac:dyDescent="0.2">
      <c r="B725" s="74">
        <v>714</v>
      </c>
      <c r="C725" s="61"/>
      <c r="D725" s="114"/>
      <c r="E725" s="114"/>
      <c r="F725" s="112"/>
      <c r="G725" s="112"/>
      <c r="H725" s="112"/>
      <c r="I725" s="63"/>
      <c r="J725" s="115"/>
      <c r="K725" s="124" t="str">
        <f>IF(C725="","",IF(COUNTIF(#REF!,C725&amp;F725&amp;G725)&gt;1,"要確認！",VLOOKUP(C725&amp;F725&amp;G725,#REF!,9,FALSE)))</f>
        <v/>
      </c>
      <c r="L725" s="116" t="str">
        <f t="shared" si="35"/>
        <v/>
      </c>
      <c r="M725" s="118"/>
      <c r="N725" s="117"/>
      <c r="O725" s="73" t="str">
        <f>IF(I725="","",VLOOKUP(I725,設定!$B$5:$C$14,2))</f>
        <v/>
      </c>
      <c r="P725" s="73" t="str">
        <f>IF(M725="○",設定!$C$16,"")</f>
        <v/>
      </c>
      <c r="Q725" s="72">
        <f t="shared" si="34"/>
        <v>0</v>
      </c>
      <c r="R725" s="65" t="str">
        <f t="shared" si="36"/>
        <v/>
      </c>
      <c r="W725" s="71"/>
    </row>
    <row r="726" spans="2:23" ht="14.25" customHeight="1" x14ac:dyDescent="0.2">
      <c r="B726" s="74">
        <v>715</v>
      </c>
      <c r="C726" s="61"/>
      <c r="D726" s="114"/>
      <c r="E726" s="114"/>
      <c r="F726" s="112"/>
      <c r="G726" s="112"/>
      <c r="H726" s="112"/>
      <c r="I726" s="63"/>
      <c r="J726" s="115"/>
      <c r="K726" s="124" t="str">
        <f>IF(C726="","",IF(COUNTIF(#REF!,C726&amp;F726&amp;G726)&gt;1,"要確認！",VLOOKUP(C726&amp;F726&amp;G726,#REF!,9,FALSE)))</f>
        <v/>
      </c>
      <c r="L726" s="116" t="str">
        <f t="shared" si="35"/>
        <v/>
      </c>
      <c r="M726" s="118"/>
      <c r="N726" s="117"/>
      <c r="O726" s="73" t="str">
        <f>IF(I726="","",VLOOKUP(I726,設定!$B$5:$C$14,2))</f>
        <v/>
      </c>
      <c r="P726" s="73" t="str">
        <f>IF(M726="○",設定!$C$16,"")</f>
        <v/>
      </c>
      <c r="Q726" s="72">
        <f t="shared" si="34"/>
        <v>0</v>
      </c>
      <c r="R726" s="65" t="str">
        <f t="shared" si="36"/>
        <v/>
      </c>
      <c r="W726" s="71"/>
    </row>
    <row r="727" spans="2:23" ht="14.25" customHeight="1" x14ac:dyDescent="0.2">
      <c r="B727" s="74">
        <v>716</v>
      </c>
      <c r="C727" s="61"/>
      <c r="D727" s="114"/>
      <c r="E727" s="114"/>
      <c r="F727" s="112"/>
      <c r="G727" s="112"/>
      <c r="H727" s="112"/>
      <c r="I727" s="63"/>
      <c r="J727" s="115"/>
      <c r="K727" s="124" t="str">
        <f>IF(C727="","",IF(COUNTIF(#REF!,C727&amp;F727&amp;G727)&gt;1,"要確認！",VLOOKUP(C727&amp;F727&amp;G727,#REF!,9,FALSE)))</f>
        <v/>
      </c>
      <c r="L727" s="116" t="str">
        <f t="shared" si="35"/>
        <v/>
      </c>
      <c r="M727" s="118"/>
      <c r="N727" s="117"/>
      <c r="O727" s="73" t="str">
        <f>IF(I727="","",VLOOKUP(I727,設定!$B$5:$C$14,2))</f>
        <v/>
      </c>
      <c r="P727" s="73" t="str">
        <f>IF(M727="○",設定!$C$16,"")</f>
        <v/>
      </c>
      <c r="Q727" s="72">
        <f t="shared" si="34"/>
        <v>0</v>
      </c>
      <c r="R727" s="65" t="str">
        <f t="shared" si="36"/>
        <v/>
      </c>
      <c r="W727" s="71"/>
    </row>
    <row r="728" spans="2:23" ht="14.25" customHeight="1" x14ac:dyDescent="0.2">
      <c r="B728" s="74">
        <v>717</v>
      </c>
      <c r="C728" s="61"/>
      <c r="D728" s="114"/>
      <c r="E728" s="114"/>
      <c r="F728" s="112"/>
      <c r="G728" s="112"/>
      <c r="H728" s="112"/>
      <c r="I728" s="63"/>
      <c r="J728" s="115"/>
      <c r="K728" s="124" t="str">
        <f>IF(C728="","",IF(COUNTIF(#REF!,C728&amp;F728&amp;G728)&gt;1,"要確認！",VLOOKUP(C728&amp;F728&amp;G728,#REF!,9,FALSE)))</f>
        <v/>
      </c>
      <c r="L728" s="116" t="str">
        <f t="shared" si="35"/>
        <v/>
      </c>
      <c r="M728" s="118"/>
      <c r="N728" s="117"/>
      <c r="O728" s="73" t="str">
        <f>IF(I728="","",VLOOKUP(I728,設定!$B$5:$C$14,2))</f>
        <v/>
      </c>
      <c r="P728" s="73" t="str">
        <f>IF(M728="○",設定!$C$16,"")</f>
        <v/>
      </c>
      <c r="Q728" s="72">
        <f t="shared" si="34"/>
        <v>0</v>
      </c>
      <c r="R728" s="65" t="str">
        <f t="shared" si="36"/>
        <v/>
      </c>
      <c r="W728" s="71"/>
    </row>
    <row r="729" spans="2:23" ht="14.25" customHeight="1" x14ac:dyDescent="0.2">
      <c r="B729" s="74">
        <v>718</v>
      </c>
      <c r="C729" s="61"/>
      <c r="D729" s="114"/>
      <c r="E729" s="114"/>
      <c r="F729" s="112"/>
      <c r="G729" s="112"/>
      <c r="H729" s="112"/>
      <c r="I729" s="63"/>
      <c r="J729" s="115"/>
      <c r="K729" s="124" t="str">
        <f>IF(C729="","",IF(COUNTIF(#REF!,C729&amp;F729&amp;G729)&gt;1,"要確認！",VLOOKUP(C729&amp;F729&amp;G729,#REF!,9,FALSE)))</f>
        <v/>
      </c>
      <c r="L729" s="116" t="str">
        <f t="shared" si="35"/>
        <v/>
      </c>
      <c r="M729" s="118"/>
      <c r="N729" s="117"/>
      <c r="O729" s="73" t="str">
        <f>IF(I729="","",VLOOKUP(I729,設定!$B$5:$C$14,2))</f>
        <v/>
      </c>
      <c r="P729" s="73" t="str">
        <f>IF(M729="○",設定!$C$16,"")</f>
        <v/>
      </c>
      <c r="Q729" s="72">
        <f t="shared" si="34"/>
        <v>0</v>
      </c>
      <c r="R729" s="65" t="str">
        <f t="shared" si="36"/>
        <v/>
      </c>
      <c r="W729" s="71"/>
    </row>
    <row r="730" spans="2:23" ht="14.25" customHeight="1" x14ac:dyDescent="0.2">
      <c r="B730" s="74">
        <v>719</v>
      </c>
      <c r="C730" s="61"/>
      <c r="D730" s="114"/>
      <c r="E730" s="114"/>
      <c r="F730" s="112"/>
      <c r="G730" s="112"/>
      <c r="H730" s="112"/>
      <c r="I730" s="63"/>
      <c r="J730" s="115"/>
      <c r="K730" s="124" t="str">
        <f>IF(C730="","",IF(COUNTIF(#REF!,C730&amp;F730&amp;G730)&gt;1,"要確認！",VLOOKUP(C730&amp;F730&amp;G730,#REF!,9,FALSE)))</f>
        <v/>
      </c>
      <c r="L730" s="116" t="str">
        <f t="shared" si="35"/>
        <v/>
      </c>
      <c r="M730" s="118"/>
      <c r="N730" s="117"/>
      <c r="O730" s="73" t="str">
        <f>IF(I730="","",VLOOKUP(I730,設定!$B$5:$C$14,2))</f>
        <v/>
      </c>
      <c r="P730" s="73" t="str">
        <f>IF(M730="○",設定!$C$16,"")</f>
        <v/>
      </c>
      <c r="Q730" s="72">
        <f t="shared" si="34"/>
        <v>0</v>
      </c>
      <c r="R730" s="65" t="str">
        <f t="shared" si="36"/>
        <v/>
      </c>
      <c r="W730" s="71"/>
    </row>
    <row r="731" spans="2:23" ht="14.25" customHeight="1" x14ac:dyDescent="0.2">
      <c r="B731" s="74">
        <v>720</v>
      </c>
      <c r="C731" s="61"/>
      <c r="D731" s="114"/>
      <c r="E731" s="114"/>
      <c r="F731" s="112"/>
      <c r="G731" s="112"/>
      <c r="H731" s="112"/>
      <c r="I731" s="63"/>
      <c r="J731" s="115"/>
      <c r="K731" s="124" t="str">
        <f>IF(C731="","",IF(COUNTIF(#REF!,C731&amp;F731&amp;G731)&gt;1,"要確認！",VLOOKUP(C731&amp;F731&amp;G731,#REF!,9,FALSE)))</f>
        <v/>
      </c>
      <c r="L731" s="116" t="str">
        <f t="shared" si="35"/>
        <v/>
      </c>
      <c r="M731" s="118"/>
      <c r="N731" s="117"/>
      <c r="O731" s="73" t="str">
        <f>IF(I731="","",VLOOKUP(I731,設定!$B$5:$C$14,2))</f>
        <v/>
      </c>
      <c r="P731" s="73" t="str">
        <f>IF(M731="○",設定!$C$16,"")</f>
        <v/>
      </c>
      <c r="Q731" s="72">
        <f t="shared" si="34"/>
        <v>0</v>
      </c>
      <c r="R731" s="65" t="str">
        <f t="shared" si="36"/>
        <v/>
      </c>
      <c r="W731" s="71"/>
    </row>
    <row r="732" spans="2:23" ht="14.25" customHeight="1" x14ac:dyDescent="0.2">
      <c r="B732" s="74">
        <v>721</v>
      </c>
      <c r="C732" s="61"/>
      <c r="D732" s="114"/>
      <c r="E732" s="114"/>
      <c r="F732" s="112"/>
      <c r="G732" s="112"/>
      <c r="H732" s="112"/>
      <c r="I732" s="63"/>
      <c r="J732" s="115"/>
      <c r="K732" s="124" t="str">
        <f>IF(C732="","",IF(COUNTIF(#REF!,C732&amp;F732&amp;G732)&gt;1,"要確認！",VLOOKUP(C732&amp;F732&amp;G732,#REF!,9,FALSE)))</f>
        <v/>
      </c>
      <c r="L732" s="116" t="str">
        <f t="shared" si="35"/>
        <v/>
      </c>
      <c r="M732" s="118"/>
      <c r="N732" s="117"/>
      <c r="O732" s="73" t="str">
        <f>IF(I732="","",VLOOKUP(I732,設定!$B$5:$C$14,2))</f>
        <v/>
      </c>
      <c r="P732" s="73" t="str">
        <f>IF(M732="○",設定!$C$16,"")</f>
        <v/>
      </c>
      <c r="Q732" s="72">
        <f t="shared" si="34"/>
        <v>0</v>
      </c>
      <c r="R732" s="65" t="str">
        <f t="shared" si="36"/>
        <v/>
      </c>
      <c r="W732" s="71"/>
    </row>
    <row r="733" spans="2:23" ht="14.25" customHeight="1" x14ac:dyDescent="0.2">
      <c r="B733" s="74">
        <v>722</v>
      </c>
      <c r="C733" s="61"/>
      <c r="D733" s="114"/>
      <c r="E733" s="114"/>
      <c r="F733" s="112"/>
      <c r="G733" s="112"/>
      <c r="H733" s="112"/>
      <c r="I733" s="63"/>
      <c r="J733" s="115"/>
      <c r="K733" s="124" t="str">
        <f>IF(C733="","",IF(COUNTIF(#REF!,C733&amp;F733&amp;G733)&gt;1,"要確認！",VLOOKUP(C733&amp;F733&amp;G733,#REF!,9,FALSE)))</f>
        <v/>
      </c>
      <c r="L733" s="116" t="str">
        <f t="shared" si="35"/>
        <v/>
      </c>
      <c r="M733" s="118"/>
      <c r="N733" s="117"/>
      <c r="O733" s="73" t="str">
        <f>IF(I733="","",VLOOKUP(I733,設定!$B$5:$C$14,2))</f>
        <v/>
      </c>
      <c r="P733" s="73" t="str">
        <f>IF(M733="○",設定!$C$16,"")</f>
        <v/>
      </c>
      <c r="Q733" s="72">
        <f t="shared" si="34"/>
        <v>0</v>
      </c>
      <c r="R733" s="65" t="str">
        <f t="shared" si="36"/>
        <v/>
      </c>
      <c r="W733" s="71"/>
    </row>
    <row r="734" spans="2:23" ht="14.25" customHeight="1" x14ac:dyDescent="0.2">
      <c r="B734" s="74">
        <v>723</v>
      </c>
      <c r="C734" s="61"/>
      <c r="D734" s="114"/>
      <c r="E734" s="114"/>
      <c r="F734" s="112"/>
      <c r="G734" s="112"/>
      <c r="H734" s="112"/>
      <c r="I734" s="63"/>
      <c r="J734" s="115"/>
      <c r="K734" s="124" t="str">
        <f>IF(C734="","",IF(COUNTIF(#REF!,C734&amp;F734&amp;G734)&gt;1,"要確認！",VLOOKUP(C734&amp;F734&amp;G734,#REF!,9,FALSE)))</f>
        <v/>
      </c>
      <c r="L734" s="116" t="str">
        <f t="shared" si="35"/>
        <v/>
      </c>
      <c r="M734" s="118"/>
      <c r="N734" s="117"/>
      <c r="O734" s="73" t="str">
        <f>IF(I734="","",VLOOKUP(I734,設定!$B$5:$C$14,2))</f>
        <v/>
      </c>
      <c r="P734" s="73" t="str">
        <f>IF(M734="○",設定!$C$16,"")</f>
        <v/>
      </c>
      <c r="Q734" s="72">
        <f t="shared" si="34"/>
        <v>0</v>
      </c>
      <c r="R734" s="65" t="str">
        <f t="shared" si="36"/>
        <v/>
      </c>
      <c r="W734" s="71"/>
    </row>
    <row r="735" spans="2:23" ht="14.25" customHeight="1" x14ac:dyDescent="0.2">
      <c r="B735" s="74">
        <v>724</v>
      </c>
      <c r="C735" s="61"/>
      <c r="D735" s="114"/>
      <c r="E735" s="114"/>
      <c r="F735" s="112"/>
      <c r="G735" s="112"/>
      <c r="H735" s="112"/>
      <c r="I735" s="63"/>
      <c r="J735" s="115"/>
      <c r="K735" s="124" t="str">
        <f>IF(C735="","",IF(COUNTIF(#REF!,C735&amp;F735&amp;G735)&gt;1,"要確認！",VLOOKUP(C735&amp;F735&amp;G735,#REF!,9,FALSE)))</f>
        <v/>
      </c>
      <c r="L735" s="116" t="str">
        <f t="shared" si="35"/>
        <v/>
      </c>
      <c r="M735" s="118"/>
      <c r="N735" s="117"/>
      <c r="O735" s="73" t="str">
        <f>IF(I735="","",VLOOKUP(I735,設定!$B$5:$C$14,2))</f>
        <v/>
      </c>
      <c r="P735" s="73" t="str">
        <f>IF(M735="○",設定!$C$16,"")</f>
        <v/>
      </c>
      <c r="Q735" s="72">
        <f t="shared" si="34"/>
        <v>0</v>
      </c>
      <c r="R735" s="65" t="str">
        <f t="shared" si="36"/>
        <v/>
      </c>
      <c r="W735" s="71"/>
    </row>
    <row r="736" spans="2:23" ht="14.25" customHeight="1" x14ac:dyDescent="0.2">
      <c r="B736" s="74">
        <v>725</v>
      </c>
      <c r="C736" s="61"/>
      <c r="D736" s="114"/>
      <c r="E736" s="114"/>
      <c r="F736" s="112"/>
      <c r="G736" s="112"/>
      <c r="H736" s="112"/>
      <c r="I736" s="63"/>
      <c r="J736" s="115"/>
      <c r="K736" s="124" t="str">
        <f>IF(C736="","",IF(COUNTIF(#REF!,C736&amp;F736&amp;G736)&gt;1,"要確認！",VLOOKUP(C736&amp;F736&amp;G736,#REF!,9,FALSE)))</f>
        <v/>
      </c>
      <c r="L736" s="116" t="str">
        <f t="shared" si="35"/>
        <v/>
      </c>
      <c r="M736" s="118"/>
      <c r="N736" s="117"/>
      <c r="O736" s="73" t="str">
        <f>IF(I736="","",VLOOKUP(I736,設定!$B$5:$C$14,2))</f>
        <v/>
      </c>
      <c r="P736" s="73" t="str">
        <f>IF(M736="○",設定!$C$16,"")</f>
        <v/>
      </c>
      <c r="Q736" s="72">
        <f t="shared" si="34"/>
        <v>0</v>
      </c>
      <c r="R736" s="65" t="str">
        <f t="shared" si="36"/>
        <v/>
      </c>
      <c r="W736" s="71"/>
    </row>
    <row r="737" spans="2:23" ht="14.25" customHeight="1" x14ac:dyDescent="0.2">
      <c r="B737" s="74">
        <v>726</v>
      </c>
      <c r="C737" s="61"/>
      <c r="D737" s="114"/>
      <c r="E737" s="114"/>
      <c r="F737" s="112"/>
      <c r="G737" s="112"/>
      <c r="H737" s="112"/>
      <c r="I737" s="63"/>
      <c r="J737" s="115"/>
      <c r="K737" s="124" t="str">
        <f>IF(C737="","",IF(COUNTIF(#REF!,C737&amp;F737&amp;G737)&gt;1,"要確認！",VLOOKUP(C737&amp;F737&amp;G737,#REF!,9,FALSE)))</f>
        <v/>
      </c>
      <c r="L737" s="116" t="str">
        <f t="shared" si="35"/>
        <v/>
      </c>
      <c r="M737" s="118"/>
      <c r="N737" s="117"/>
      <c r="O737" s="73" t="str">
        <f>IF(I737="","",VLOOKUP(I737,設定!$B$5:$C$14,2))</f>
        <v/>
      </c>
      <c r="P737" s="73" t="str">
        <f>IF(M737="○",設定!$C$16,"")</f>
        <v/>
      </c>
      <c r="Q737" s="72">
        <f t="shared" si="34"/>
        <v>0</v>
      </c>
      <c r="R737" s="65" t="str">
        <f t="shared" si="36"/>
        <v/>
      </c>
      <c r="W737" s="71"/>
    </row>
    <row r="738" spans="2:23" ht="14.25" customHeight="1" x14ac:dyDescent="0.2">
      <c r="B738" s="74">
        <v>727</v>
      </c>
      <c r="C738" s="61"/>
      <c r="D738" s="114"/>
      <c r="E738" s="114"/>
      <c r="F738" s="112"/>
      <c r="G738" s="112"/>
      <c r="H738" s="112"/>
      <c r="I738" s="63"/>
      <c r="J738" s="115"/>
      <c r="K738" s="124" t="str">
        <f>IF(C738="","",IF(COUNTIF(#REF!,C738&amp;F738&amp;G738)&gt;1,"要確認！",VLOOKUP(C738&amp;F738&amp;G738,#REF!,9,FALSE)))</f>
        <v/>
      </c>
      <c r="L738" s="116" t="str">
        <f t="shared" si="35"/>
        <v/>
      </c>
      <c r="M738" s="118"/>
      <c r="N738" s="117"/>
      <c r="O738" s="73" t="str">
        <f>IF(I738="","",VLOOKUP(I738,設定!$B$5:$C$14,2))</f>
        <v/>
      </c>
      <c r="P738" s="73" t="str">
        <f>IF(M738="○",設定!$C$16,"")</f>
        <v/>
      </c>
      <c r="Q738" s="72">
        <f t="shared" si="34"/>
        <v>0</v>
      </c>
      <c r="R738" s="65" t="str">
        <f t="shared" si="36"/>
        <v/>
      </c>
      <c r="W738" s="71"/>
    </row>
    <row r="739" spans="2:23" ht="14.25" customHeight="1" x14ac:dyDescent="0.2">
      <c r="B739" s="74">
        <v>728</v>
      </c>
      <c r="C739" s="61"/>
      <c r="D739" s="114"/>
      <c r="E739" s="114"/>
      <c r="F739" s="112"/>
      <c r="G739" s="112"/>
      <c r="H739" s="112"/>
      <c r="I739" s="63"/>
      <c r="J739" s="115"/>
      <c r="K739" s="124" t="str">
        <f>IF(C739="","",IF(COUNTIF(#REF!,C739&amp;F739&amp;G739)&gt;1,"要確認！",VLOOKUP(C739&amp;F739&amp;G739,#REF!,9,FALSE)))</f>
        <v/>
      </c>
      <c r="L739" s="116" t="str">
        <f t="shared" si="35"/>
        <v/>
      </c>
      <c r="M739" s="118"/>
      <c r="N739" s="117"/>
      <c r="O739" s="73" t="str">
        <f>IF(I739="","",VLOOKUP(I739,設定!$B$5:$C$14,2))</f>
        <v/>
      </c>
      <c r="P739" s="73" t="str">
        <f>IF(M739="○",設定!$C$16,"")</f>
        <v/>
      </c>
      <c r="Q739" s="72">
        <f t="shared" si="34"/>
        <v>0</v>
      </c>
      <c r="R739" s="65" t="str">
        <f t="shared" si="36"/>
        <v/>
      </c>
      <c r="W739" s="71"/>
    </row>
    <row r="740" spans="2:23" ht="14.25" customHeight="1" x14ac:dyDescent="0.2">
      <c r="B740" s="74">
        <v>729</v>
      </c>
      <c r="C740" s="61"/>
      <c r="D740" s="114"/>
      <c r="E740" s="114"/>
      <c r="F740" s="112"/>
      <c r="G740" s="112"/>
      <c r="H740" s="112"/>
      <c r="I740" s="63"/>
      <c r="J740" s="115"/>
      <c r="K740" s="124" t="str">
        <f>IF(C740="","",IF(COUNTIF(#REF!,C740&amp;F740&amp;G740)&gt;1,"要確認！",VLOOKUP(C740&amp;F740&amp;G740,#REF!,9,FALSE)))</f>
        <v/>
      </c>
      <c r="L740" s="116" t="str">
        <f t="shared" si="35"/>
        <v/>
      </c>
      <c r="M740" s="118"/>
      <c r="N740" s="117"/>
      <c r="O740" s="73" t="str">
        <f>IF(I740="","",VLOOKUP(I740,設定!$B$5:$C$14,2))</f>
        <v/>
      </c>
      <c r="P740" s="73" t="str">
        <f>IF(M740="○",設定!$C$16,"")</f>
        <v/>
      </c>
      <c r="Q740" s="72">
        <f t="shared" si="34"/>
        <v>0</v>
      </c>
      <c r="R740" s="65" t="str">
        <f t="shared" si="36"/>
        <v/>
      </c>
      <c r="W740" s="71"/>
    </row>
    <row r="741" spans="2:23" ht="14.25" customHeight="1" x14ac:dyDescent="0.2">
      <c r="B741" s="74">
        <v>730</v>
      </c>
      <c r="C741" s="61"/>
      <c r="D741" s="114"/>
      <c r="E741" s="114"/>
      <c r="F741" s="112"/>
      <c r="G741" s="112"/>
      <c r="H741" s="112"/>
      <c r="I741" s="63"/>
      <c r="J741" s="115"/>
      <c r="K741" s="124" t="str">
        <f>IF(C741="","",IF(COUNTIF(#REF!,C741&amp;F741&amp;G741)&gt;1,"要確認！",VLOOKUP(C741&amp;F741&amp;G741,#REF!,9,FALSE)))</f>
        <v/>
      </c>
      <c r="L741" s="116" t="str">
        <f t="shared" si="35"/>
        <v/>
      </c>
      <c r="M741" s="118"/>
      <c r="N741" s="117"/>
      <c r="O741" s="73" t="str">
        <f>IF(I741="","",VLOOKUP(I741,設定!$B$5:$C$14,2))</f>
        <v/>
      </c>
      <c r="P741" s="73" t="str">
        <f>IF(M741="○",設定!$C$16,"")</f>
        <v/>
      </c>
      <c r="Q741" s="72">
        <f t="shared" si="34"/>
        <v>0</v>
      </c>
      <c r="R741" s="65" t="str">
        <f t="shared" si="36"/>
        <v/>
      </c>
      <c r="W741" s="71"/>
    </row>
    <row r="742" spans="2:23" ht="14.25" customHeight="1" x14ac:dyDescent="0.2">
      <c r="B742" s="74">
        <v>731</v>
      </c>
      <c r="C742" s="61"/>
      <c r="D742" s="114"/>
      <c r="E742" s="114"/>
      <c r="F742" s="112"/>
      <c r="G742" s="112"/>
      <c r="H742" s="112"/>
      <c r="I742" s="63"/>
      <c r="J742" s="115"/>
      <c r="K742" s="124" t="str">
        <f>IF(C742="","",IF(COUNTIF(#REF!,C742&amp;F742&amp;G742)&gt;1,"要確認！",VLOOKUP(C742&amp;F742&amp;G742,#REF!,9,FALSE)))</f>
        <v/>
      </c>
      <c r="L742" s="116" t="str">
        <f t="shared" si="35"/>
        <v/>
      </c>
      <c r="M742" s="118"/>
      <c r="N742" s="117"/>
      <c r="O742" s="73" t="str">
        <f>IF(I742="","",VLOOKUP(I742,設定!$B$5:$C$14,2))</f>
        <v/>
      </c>
      <c r="P742" s="73" t="str">
        <f>IF(M742="○",設定!$C$16,"")</f>
        <v/>
      </c>
      <c r="Q742" s="72">
        <f t="shared" si="34"/>
        <v>0</v>
      </c>
      <c r="R742" s="65" t="str">
        <f t="shared" si="36"/>
        <v/>
      </c>
      <c r="W742" s="71"/>
    </row>
    <row r="743" spans="2:23" ht="14.25" customHeight="1" x14ac:dyDescent="0.2">
      <c r="B743" s="74">
        <v>732</v>
      </c>
      <c r="C743" s="61"/>
      <c r="D743" s="114"/>
      <c r="E743" s="114"/>
      <c r="F743" s="112"/>
      <c r="G743" s="112"/>
      <c r="H743" s="112"/>
      <c r="I743" s="63"/>
      <c r="J743" s="115"/>
      <c r="K743" s="124" t="str">
        <f>IF(C743="","",IF(COUNTIF(#REF!,C743&amp;F743&amp;G743)&gt;1,"要確認！",VLOOKUP(C743&amp;F743&amp;G743,#REF!,9,FALSE)))</f>
        <v/>
      </c>
      <c r="L743" s="116" t="str">
        <f t="shared" si="35"/>
        <v/>
      </c>
      <c r="M743" s="118"/>
      <c r="N743" s="117"/>
      <c r="O743" s="73" t="str">
        <f>IF(I743="","",VLOOKUP(I743,設定!$B$5:$C$14,2))</f>
        <v/>
      </c>
      <c r="P743" s="73" t="str">
        <f>IF(M743="○",設定!$C$16,"")</f>
        <v/>
      </c>
      <c r="Q743" s="72">
        <f t="shared" si="34"/>
        <v>0</v>
      </c>
      <c r="R743" s="65" t="str">
        <f t="shared" si="36"/>
        <v/>
      </c>
      <c r="W743" s="71"/>
    </row>
    <row r="744" spans="2:23" ht="14.25" customHeight="1" x14ac:dyDescent="0.2">
      <c r="B744" s="74">
        <v>733</v>
      </c>
      <c r="C744" s="61"/>
      <c r="D744" s="114"/>
      <c r="E744" s="114"/>
      <c r="F744" s="112"/>
      <c r="G744" s="112"/>
      <c r="H744" s="112"/>
      <c r="I744" s="63"/>
      <c r="J744" s="115"/>
      <c r="K744" s="124" t="str">
        <f>IF(C744="","",IF(COUNTIF(#REF!,C744&amp;F744&amp;G744)&gt;1,"要確認！",VLOOKUP(C744&amp;F744&amp;G744,#REF!,9,FALSE)))</f>
        <v/>
      </c>
      <c r="L744" s="116" t="str">
        <f t="shared" si="35"/>
        <v/>
      </c>
      <c r="M744" s="118"/>
      <c r="N744" s="117"/>
      <c r="O744" s="73" t="str">
        <f>IF(I744="","",VLOOKUP(I744,設定!$B$5:$C$14,2))</f>
        <v/>
      </c>
      <c r="P744" s="73" t="str">
        <f>IF(M744="○",設定!$C$16,"")</f>
        <v/>
      </c>
      <c r="Q744" s="72">
        <f t="shared" si="34"/>
        <v>0</v>
      </c>
      <c r="R744" s="65" t="str">
        <f t="shared" si="36"/>
        <v/>
      </c>
      <c r="W744" s="71"/>
    </row>
    <row r="745" spans="2:23" ht="14.25" customHeight="1" x14ac:dyDescent="0.2">
      <c r="B745" s="74">
        <v>734</v>
      </c>
      <c r="C745" s="61"/>
      <c r="D745" s="114"/>
      <c r="E745" s="114"/>
      <c r="F745" s="112"/>
      <c r="G745" s="112"/>
      <c r="H745" s="112"/>
      <c r="I745" s="63"/>
      <c r="J745" s="115"/>
      <c r="K745" s="124" t="str">
        <f>IF(C745="","",IF(COUNTIF(#REF!,C745&amp;F745&amp;G745)&gt;1,"要確認！",VLOOKUP(C745&amp;F745&amp;G745,#REF!,9,FALSE)))</f>
        <v/>
      </c>
      <c r="L745" s="116" t="str">
        <f t="shared" si="35"/>
        <v/>
      </c>
      <c r="M745" s="118"/>
      <c r="N745" s="117"/>
      <c r="O745" s="73" t="str">
        <f>IF(I745="","",VLOOKUP(I745,設定!$B$5:$C$14,2))</f>
        <v/>
      </c>
      <c r="P745" s="73" t="str">
        <f>IF(M745="○",設定!$C$16,"")</f>
        <v/>
      </c>
      <c r="Q745" s="72">
        <f t="shared" si="34"/>
        <v>0</v>
      </c>
      <c r="R745" s="65" t="str">
        <f t="shared" si="36"/>
        <v/>
      </c>
      <c r="W745" s="71"/>
    </row>
    <row r="746" spans="2:23" ht="14.25" customHeight="1" x14ac:dyDescent="0.2">
      <c r="B746" s="74">
        <v>735</v>
      </c>
      <c r="C746" s="61"/>
      <c r="D746" s="114"/>
      <c r="E746" s="114"/>
      <c r="F746" s="112"/>
      <c r="G746" s="112"/>
      <c r="H746" s="112"/>
      <c r="I746" s="63"/>
      <c r="J746" s="115"/>
      <c r="K746" s="124" t="str">
        <f>IF(C746="","",IF(COUNTIF(#REF!,C746&amp;F746&amp;G746)&gt;1,"要確認！",VLOOKUP(C746&amp;F746&amp;G746,#REF!,9,FALSE)))</f>
        <v/>
      </c>
      <c r="L746" s="116" t="str">
        <f t="shared" si="35"/>
        <v/>
      </c>
      <c r="M746" s="118"/>
      <c r="N746" s="117"/>
      <c r="O746" s="73" t="str">
        <f>IF(I746="","",VLOOKUP(I746,設定!$B$5:$C$14,2))</f>
        <v/>
      </c>
      <c r="P746" s="73" t="str">
        <f>IF(M746="○",設定!$C$16,"")</f>
        <v/>
      </c>
      <c r="Q746" s="72">
        <f t="shared" si="34"/>
        <v>0</v>
      </c>
      <c r="R746" s="65" t="str">
        <f t="shared" si="36"/>
        <v/>
      </c>
      <c r="W746" s="71"/>
    </row>
    <row r="747" spans="2:23" ht="14.25" customHeight="1" x14ac:dyDescent="0.2">
      <c r="B747" s="74">
        <v>736</v>
      </c>
      <c r="C747" s="61"/>
      <c r="D747" s="114"/>
      <c r="E747" s="114"/>
      <c r="F747" s="112"/>
      <c r="G747" s="112"/>
      <c r="H747" s="112"/>
      <c r="I747" s="63"/>
      <c r="J747" s="115"/>
      <c r="K747" s="124" t="str">
        <f>IF(C747="","",IF(COUNTIF(#REF!,C747&amp;F747&amp;G747)&gt;1,"要確認！",VLOOKUP(C747&amp;F747&amp;G747,#REF!,9,FALSE)))</f>
        <v/>
      </c>
      <c r="L747" s="116" t="str">
        <f t="shared" si="35"/>
        <v/>
      </c>
      <c r="M747" s="118"/>
      <c r="N747" s="117"/>
      <c r="O747" s="73" t="str">
        <f>IF(I747="","",VLOOKUP(I747,設定!$B$5:$C$14,2))</f>
        <v/>
      </c>
      <c r="P747" s="73" t="str">
        <f>IF(M747="○",設定!$C$16,"")</f>
        <v/>
      </c>
      <c r="Q747" s="72">
        <f t="shared" si="34"/>
        <v>0</v>
      </c>
      <c r="R747" s="65" t="str">
        <f t="shared" si="36"/>
        <v/>
      </c>
      <c r="W747" s="71"/>
    </row>
    <row r="748" spans="2:23" ht="14.25" customHeight="1" x14ac:dyDescent="0.2">
      <c r="B748" s="74">
        <v>737</v>
      </c>
      <c r="C748" s="61"/>
      <c r="D748" s="114"/>
      <c r="E748" s="114"/>
      <c r="F748" s="112"/>
      <c r="G748" s="112"/>
      <c r="H748" s="112"/>
      <c r="I748" s="63"/>
      <c r="J748" s="115"/>
      <c r="K748" s="124" t="str">
        <f>IF(C748="","",IF(COUNTIF(#REF!,C748&amp;F748&amp;G748)&gt;1,"要確認！",VLOOKUP(C748&amp;F748&amp;G748,#REF!,9,FALSE)))</f>
        <v/>
      </c>
      <c r="L748" s="116" t="str">
        <f t="shared" si="35"/>
        <v/>
      </c>
      <c r="M748" s="118"/>
      <c r="N748" s="117"/>
      <c r="O748" s="73" t="str">
        <f>IF(I748="","",VLOOKUP(I748,設定!$B$5:$C$14,2))</f>
        <v/>
      </c>
      <c r="P748" s="73" t="str">
        <f>IF(M748="○",設定!$C$16,"")</f>
        <v/>
      </c>
      <c r="Q748" s="72">
        <f t="shared" si="34"/>
        <v>0</v>
      </c>
      <c r="R748" s="65" t="str">
        <f t="shared" si="36"/>
        <v/>
      </c>
      <c r="W748" s="71"/>
    </row>
    <row r="749" spans="2:23" ht="14.25" customHeight="1" x14ac:dyDescent="0.2">
      <c r="B749" s="74">
        <v>738</v>
      </c>
      <c r="C749" s="61"/>
      <c r="D749" s="114"/>
      <c r="E749" s="114"/>
      <c r="F749" s="112"/>
      <c r="G749" s="112"/>
      <c r="H749" s="112"/>
      <c r="I749" s="63"/>
      <c r="J749" s="115"/>
      <c r="K749" s="124" t="str">
        <f>IF(C749="","",IF(COUNTIF(#REF!,C749&amp;F749&amp;G749)&gt;1,"要確認！",VLOOKUP(C749&amp;F749&amp;G749,#REF!,9,FALSE)))</f>
        <v/>
      </c>
      <c r="L749" s="116" t="str">
        <f t="shared" si="35"/>
        <v/>
      </c>
      <c r="M749" s="118"/>
      <c r="N749" s="117"/>
      <c r="O749" s="73" t="str">
        <f>IF(I749="","",VLOOKUP(I749,設定!$B$5:$C$14,2))</f>
        <v/>
      </c>
      <c r="P749" s="73" t="str">
        <f>IF(M749="○",設定!$C$16,"")</f>
        <v/>
      </c>
      <c r="Q749" s="72">
        <f t="shared" si="34"/>
        <v>0</v>
      </c>
      <c r="R749" s="65" t="str">
        <f t="shared" si="36"/>
        <v/>
      </c>
      <c r="W749" s="71"/>
    </row>
    <row r="750" spans="2:23" ht="14.25" customHeight="1" x14ac:dyDescent="0.2">
      <c r="B750" s="74">
        <v>739</v>
      </c>
      <c r="C750" s="61"/>
      <c r="D750" s="114"/>
      <c r="E750" s="114"/>
      <c r="F750" s="112"/>
      <c r="G750" s="112"/>
      <c r="H750" s="112"/>
      <c r="I750" s="63"/>
      <c r="J750" s="115"/>
      <c r="K750" s="124" t="str">
        <f>IF(C750="","",IF(COUNTIF(#REF!,C750&amp;F750&amp;G750)&gt;1,"要確認！",VLOOKUP(C750&amp;F750&amp;G750,#REF!,9,FALSE)))</f>
        <v/>
      </c>
      <c r="L750" s="116" t="str">
        <f t="shared" si="35"/>
        <v/>
      </c>
      <c r="M750" s="118"/>
      <c r="N750" s="117"/>
      <c r="O750" s="73" t="str">
        <f>IF(I750="","",VLOOKUP(I750,設定!$B$5:$C$14,2))</f>
        <v/>
      </c>
      <c r="P750" s="73" t="str">
        <f>IF(M750="○",設定!$C$16,"")</f>
        <v/>
      </c>
      <c r="Q750" s="72">
        <f t="shared" si="34"/>
        <v>0</v>
      </c>
      <c r="R750" s="65" t="str">
        <f t="shared" si="36"/>
        <v/>
      </c>
      <c r="W750" s="71"/>
    </row>
    <row r="751" spans="2:23" ht="14.25" customHeight="1" x14ac:dyDescent="0.2">
      <c r="B751" s="74">
        <v>740</v>
      </c>
      <c r="C751" s="61"/>
      <c r="D751" s="114"/>
      <c r="E751" s="114"/>
      <c r="F751" s="112"/>
      <c r="G751" s="112"/>
      <c r="H751" s="112"/>
      <c r="I751" s="63"/>
      <c r="J751" s="115"/>
      <c r="K751" s="124" t="str">
        <f>IF(C751="","",IF(COUNTIF(#REF!,C751&amp;F751&amp;G751)&gt;1,"要確認！",VLOOKUP(C751&amp;F751&amp;G751,#REF!,9,FALSE)))</f>
        <v/>
      </c>
      <c r="L751" s="116" t="str">
        <f t="shared" si="35"/>
        <v/>
      </c>
      <c r="M751" s="118"/>
      <c r="N751" s="117"/>
      <c r="O751" s="73" t="str">
        <f>IF(I751="","",VLOOKUP(I751,設定!$B$5:$C$14,2))</f>
        <v/>
      </c>
      <c r="P751" s="73" t="str">
        <f>IF(M751="○",設定!$C$16,"")</f>
        <v/>
      </c>
      <c r="Q751" s="72">
        <f t="shared" si="34"/>
        <v>0</v>
      </c>
      <c r="R751" s="65" t="str">
        <f t="shared" si="36"/>
        <v/>
      </c>
      <c r="W751" s="71"/>
    </row>
    <row r="752" spans="2:23" ht="14.25" customHeight="1" x14ac:dyDescent="0.2">
      <c r="B752" s="74">
        <v>741</v>
      </c>
      <c r="C752" s="61"/>
      <c r="D752" s="114"/>
      <c r="E752" s="114"/>
      <c r="F752" s="112"/>
      <c r="G752" s="112"/>
      <c r="H752" s="112"/>
      <c r="I752" s="63"/>
      <c r="J752" s="115"/>
      <c r="K752" s="124" t="str">
        <f>IF(C752="","",IF(COUNTIF(#REF!,C752&amp;F752&amp;G752)&gt;1,"要確認！",VLOOKUP(C752&amp;F752&amp;G752,#REF!,9,FALSE)))</f>
        <v/>
      </c>
      <c r="L752" s="116" t="str">
        <f t="shared" si="35"/>
        <v/>
      </c>
      <c r="M752" s="118"/>
      <c r="N752" s="117"/>
      <c r="O752" s="73" t="str">
        <f>IF(I752="","",VLOOKUP(I752,設定!$B$5:$C$14,2))</f>
        <v/>
      </c>
      <c r="P752" s="73" t="str">
        <f>IF(M752="○",設定!$C$16,"")</f>
        <v/>
      </c>
      <c r="Q752" s="72">
        <f t="shared" si="34"/>
        <v>0</v>
      </c>
      <c r="R752" s="65" t="str">
        <f t="shared" si="36"/>
        <v/>
      </c>
      <c r="W752" s="71"/>
    </row>
    <row r="753" spans="2:23" ht="14.25" customHeight="1" x14ac:dyDescent="0.2">
      <c r="B753" s="74">
        <v>742</v>
      </c>
      <c r="C753" s="61"/>
      <c r="D753" s="114"/>
      <c r="E753" s="114"/>
      <c r="F753" s="112"/>
      <c r="G753" s="112"/>
      <c r="H753" s="112"/>
      <c r="I753" s="63"/>
      <c r="J753" s="115"/>
      <c r="K753" s="124" t="str">
        <f>IF(C753="","",IF(COUNTIF(#REF!,C753&amp;F753&amp;G753)&gt;1,"要確認！",VLOOKUP(C753&amp;F753&amp;G753,#REF!,9,FALSE)))</f>
        <v/>
      </c>
      <c r="L753" s="116" t="str">
        <f t="shared" si="35"/>
        <v/>
      </c>
      <c r="M753" s="118"/>
      <c r="N753" s="117"/>
      <c r="O753" s="73" t="str">
        <f>IF(I753="","",VLOOKUP(I753,設定!$B$5:$C$14,2))</f>
        <v/>
      </c>
      <c r="P753" s="73" t="str">
        <f>IF(M753="○",設定!$C$16,"")</f>
        <v/>
      </c>
      <c r="Q753" s="72">
        <f t="shared" si="34"/>
        <v>0</v>
      </c>
      <c r="R753" s="65" t="str">
        <f t="shared" si="36"/>
        <v/>
      </c>
      <c r="W753" s="71"/>
    </row>
    <row r="754" spans="2:23" ht="14.25" customHeight="1" x14ac:dyDescent="0.2">
      <c r="B754" s="74">
        <v>743</v>
      </c>
      <c r="C754" s="61"/>
      <c r="D754" s="114"/>
      <c r="E754" s="114"/>
      <c r="F754" s="112"/>
      <c r="G754" s="112"/>
      <c r="H754" s="112"/>
      <c r="I754" s="63"/>
      <c r="J754" s="115"/>
      <c r="K754" s="124" t="str">
        <f>IF(C754="","",IF(COUNTIF(#REF!,C754&amp;F754&amp;G754)&gt;1,"要確認！",VLOOKUP(C754&amp;F754&amp;G754,#REF!,9,FALSE)))</f>
        <v/>
      </c>
      <c r="L754" s="116" t="str">
        <f t="shared" si="35"/>
        <v/>
      </c>
      <c r="M754" s="118"/>
      <c r="N754" s="117"/>
      <c r="O754" s="73" t="str">
        <f>IF(I754="","",VLOOKUP(I754,設定!$B$5:$C$14,2))</f>
        <v/>
      </c>
      <c r="P754" s="73" t="str">
        <f>IF(M754="○",設定!$C$16,"")</f>
        <v/>
      </c>
      <c r="Q754" s="72">
        <f t="shared" si="34"/>
        <v>0</v>
      </c>
      <c r="R754" s="65" t="str">
        <f t="shared" si="36"/>
        <v/>
      </c>
      <c r="W754" s="71"/>
    </row>
    <row r="755" spans="2:23" ht="14.25" customHeight="1" x14ac:dyDescent="0.2">
      <c r="B755" s="74">
        <v>744</v>
      </c>
      <c r="C755" s="61"/>
      <c r="D755" s="114"/>
      <c r="E755" s="114"/>
      <c r="F755" s="112"/>
      <c r="G755" s="112"/>
      <c r="H755" s="112"/>
      <c r="I755" s="63"/>
      <c r="J755" s="115"/>
      <c r="K755" s="124" t="str">
        <f>IF(C755="","",IF(COUNTIF(#REF!,C755&amp;F755&amp;G755)&gt;1,"要確認！",VLOOKUP(C755&amp;F755&amp;G755,#REF!,9,FALSE)))</f>
        <v/>
      </c>
      <c r="L755" s="116" t="str">
        <f t="shared" si="35"/>
        <v/>
      </c>
      <c r="M755" s="118"/>
      <c r="N755" s="117"/>
      <c r="O755" s="73" t="str">
        <f>IF(I755="","",VLOOKUP(I755,設定!$B$5:$C$14,2))</f>
        <v/>
      </c>
      <c r="P755" s="73" t="str">
        <f>IF(M755="○",設定!$C$16,"")</f>
        <v/>
      </c>
      <c r="Q755" s="72">
        <f t="shared" si="34"/>
        <v>0</v>
      </c>
      <c r="R755" s="65" t="str">
        <f t="shared" si="36"/>
        <v/>
      </c>
      <c r="W755" s="71"/>
    </row>
    <row r="756" spans="2:23" ht="14.25" customHeight="1" x14ac:dyDescent="0.2">
      <c r="B756" s="74">
        <v>745</v>
      </c>
      <c r="C756" s="61"/>
      <c r="D756" s="114"/>
      <c r="E756" s="114"/>
      <c r="F756" s="112"/>
      <c r="G756" s="112"/>
      <c r="H756" s="112"/>
      <c r="I756" s="63"/>
      <c r="J756" s="115"/>
      <c r="K756" s="124" t="str">
        <f>IF(C756="","",IF(COUNTIF(#REF!,C756&amp;F756&amp;G756)&gt;1,"要確認！",VLOOKUP(C756&amp;F756&amp;G756,#REF!,9,FALSE)))</f>
        <v/>
      </c>
      <c r="L756" s="116" t="str">
        <f t="shared" si="35"/>
        <v/>
      </c>
      <c r="M756" s="118"/>
      <c r="N756" s="117"/>
      <c r="O756" s="73" t="str">
        <f>IF(I756="","",VLOOKUP(I756,設定!$B$5:$C$14,2))</f>
        <v/>
      </c>
      <c r="P756" s="73" t="str">
        <f>IF(M756="○",設定!$C$16,"")</f>
        <v/>
      </c>
      <c r="Q756" s="72">
        <f t="shared" si="34"/>
        <v>0</v>
      </c>
      <c r="R756" s="65" t="str">
        <f t="shared" si="36"/>
        <v/>
      </c>
      <c r="W756" s="71"/>
    </row>
    <row r="757" spans="2:23" ht="14.25" customHeight="1" x14ac:dyDescent="0.2">
      <c r="B757" s="74">
        <v>746</v>
      </c>
      <c r="C757" s="61"/>
      <c r="D757" s="114"/>
      <c r="E757" s="114"/>
      <c r="F757" s="112"/>
      <c r="G757" s="112"/>
      <c r="H757" s="112"/>
      <c r="I757" s="63"/>
      <c r="J757" s="115"/>
      <c r="K757" s="124" t="str">
        <f>IF(C757="","",IF(COUNTIF(#REF!,C757&amp;F757&amp;G757)&gt;1,"要確認！",VLOOKUP(C757&amp;F757&amp;G757,#REF!,9,FALSE)))</f>
        <v/>
      </c>
      <c r="L757" s="116" t="str">
        <f t="shared" si="35"/>
        <v/>
      </c>
      <c r="M757" s="118"/>
      <c r="N757" s="117"/>
      <c r="O757" s="73" t="str">
        <f>IF(I757="","",VLOOKUP(I757,設定!$B$5:$C$14,2))</f>
        <v/>
      </c>
      <c r="P757" s="73" t="str">
        <f>IF(M757="○",設定!$C$16,"")</f>
        <v/>
      </c>
      <c r="Q757" s="72">
        <f t="shared" si="34"/>
        <v>0</v>
      </c>
      <c r="R757" s="65" t="str">
        <f t="shared" si="36"/>
        <v/>
      </c>
      <c r="W757" s="71"/>
    </row>
    <row r="758" spans="2:23" ht="14.25" customHeight="1" x14ac:dyDescent="0.2">
      <c r="B758" s="74">
        <v>747</v>
      </c>
      <c r="C758" s="61"/>
      <c r="D758" s="114"/>
      <c r="E758" s="114"/>
      <c r="F758" s="112"/>
      <c r="G758" s="112"/>
      <c r="H758" s="112"/>
      <c r="I758" s="63"/>
      <c r="J758" s="115"/>
      <c r="K758" s="124" t="str">
        <f>IF(C758="","",IF(COUNTIF(#REF!,C758&amp;F758&amp;G758)&gt;1,"要確認！",VLOOKUP(C758&amp;F758&amp;G758,#REF!,9,FALSE)))</f>
        <v/>
      </c>
      <c r="L758" s="116" t="str">
        <f t="shared" si="35"/>
        <v/>
      </c>
      <c r="M758" s="118"/>
      <c r="N758" s="117"/>
      <c r="O758" s="73" t="str">
        <f>IF(I758="","",VLOOKUP(I758,設定!$B$5:$C$14,2))</f>
        <v/>
      </c>
      <c r="P758" s="73" t="str">
        <f>IF(M758="○",設定!$C$16,"")</f>
        <v/>
      </c>
      <c r="Q758" s="72">
        <f t="shared" si="34"/>
        <v>0</v>
      </c>
      <c r="R758" s="65" t="str">
        <f t="shared" si="36"/>
        <v/>
      </c>
      <c r="W758" s="71"/>
    </row>
    <row r="759" spans="2:23" ht="14.25" customHeight="1" x14ac:dyDescent="0.2">
      <c r="B759" s="74">
        <v>748</v>
      </c>
      <c r="C759" s="61"/>
      <c r="D759" s="114"/>
      <c r="E759" s="114"/>
      <c r="F759" s="112"/>
      <c r="G759" s="112"/>
      <c r="H759" s="112"/>
      <c r="I759" s="63"/>
      <c r="J759" s="115"/>
      <c r="K759" s="124" t="str">
        <f>IF(C759="","",IF(COUNTIF(#REF!,C759&amp;F759&amp;G759)&gt;1,"要確認！",VLOOKUP(C759&amp;F759&amp;G759,#REF!,9,FALSE)))</f>
        <v/>
      </c>
      <c r="L759" s="116" t="str">
        <f t="shared" si="35"/>
        <v/>
      </c>
      <c r="M759" s="118"/>
      <c r="N759" s="117"/>
      <c r="O759" s="73" t="str">
        <f>IF(I759="","",VLOOKUP(I759,設定!$B$5:$C$14,2))</f>
        <v/>
      </c>
      <c r="P759" s="73" t="str">
        <f>IF(M759="○",設定!$C$16,"")</f>
        <v/>
      </c>
      <c r="Q759" s="72">
        <f t="shared" si="34"/>
        <v>0</v>
      </c>
      <c r="R759" s="65" t="str">
        <f t="shared" si="36"/>
        <v/>
      </c>
      <c r="W759" s="71"/>
    </row>
    <row r="760" spans="2:23" ht="14.25" customHeight="1" x14ac:dyDescent="0.2">
      <c r="B760" s="74">
        <v>749</v>
      </c>
      <c r="C760" s="61"/>
      <c r="D760" s="114"/>
      <c r="E760" s="114"/>
      <c r="F760" s="112"/>
      <c r="G760" s="112"/>
      <c r="H760" s="112"/>
      <c r="I760" s="63"/>
      <c r="J760" s="115"/>
      <c r="K760" s="124" t="str">
        <f>IF(C760="","",IF(COUNTIF(#REF!,C760&amp;F760&amp;G760)&gt;1,"要確認！",VLOOKUP(C760&amp;F760&amp;G760,#REF!,9,FALSE)))</f>
        <v/>
      </c>
      <c r="L760" s="116" t="str">
        <f t="shared" si="35"/>
        <v/>
      </c>
      <c r="M760" s="118"/>
      <c r="N760" s="117"/>
      <c r="O760" s="73" t="str">
        <f>IF(I760="","",VLOOKUP(I760,設定!$B$5:$C$14,2))</f>
        <v/>
      </c>
      <c r="P760" s="73" t="str">
        <f>IF(M760="○",設定!$C$16,"")</f>
        <v/>
      </c>
      <c r="Q760" s="72">
        <f t="shared" si="34"/>
        <v>0</v>
      </c>
      <c r="R760" s="65" t="str">
        <f t="shared" si="36"/>
        <v/>
      </c>
      <c r="W760" s="71"/>
    </row>
    <row r="761" spans="2:23" ht="14.25" customHeight="1" x14ac:dyDescent="0.2">
      <c r="B761" s="74">
        <v>750</v>
      </c>
      <c r="C761" s="61"/>
      <c r="D761" s="114"/>
      <c r="E761" s="114"/>
      <c r="F761" s="112"/>
      <c r="G761" s="112"/>
      <c r="H761" s="112"/>
      <c r="I761" s="63"/>
      <c r="J761" s="115"/>
      <c r="K761" s="124" t="str">
        <f>IF(C761="","",IF(COUNTIF(#REF!,C761&amp;F761&amp;G761)&gt;1,"要確認！",VLOOKUP(C761&amp;F761&amp;G761,#REF!,9,FALSE)))</f>
        <v/>
      </c>
      <c r="L761" s="116" t="str">
        <f t="shared" si="35"/>
        <v/>
      </c>
      <c r="M761" s="118"/>
      <c r="N761" s="117"/>
      <c r="O761" s="73" t="str">
        <f>IF(I761="","",VLOOKUP(I761,設定!$B$5:$C$14,2))</f>
        <v/>
      </c>
      <c r="P761" s="73" t="str">
        <f>IF(M761="○",設定!$C$16,"")</f>
        <v/>
      </c>
      <c r="Q761" s="72">
        <f t="shared" si="34"/>
        <v>0</v>
      </c>
      <c r="R761" s="65" t="str">
        <f t="shared" si="36"/>
        <v/>
      </c>
      <c r="W761" s="71"/>
    </row>
    <row r="762" spans="2:23" ht="14.25" customHeight="1" x14ac:dyDescent="0.2">
      <c r="B762" s="74">
        <v>751</v>
      </c>
      <c r="C762" s="61"/>
      <c r="D762" s="114"/>
      <c r="E762" s="114"/>
      <c r="F762" s="112"/>
      <c r="G762" s="112"/>
      <c r="H762" s="112"/>
      <c r="I762" s="63"/>
      <c r="J762" s="115"/>
      <c r="K762" s="124" t="str">
        <f>IF(C762="","",IF(COUNTIF(#REF!,C762&amp;F762&amp;G762)&gt;1,"要確認！",VLOOKUP(C762&amp;F762&amp;G762,#REF!,9,FALSE)))</f>
        <v/>
      </c>
      <c r="L762" s="116" t="str">
        <f t="shared" si="35"/>
        <v/>
      </c>
      <c r="M762" s="118"/>
      <c r="N762" s="117"/>
      <c r="O762" s="73" t="str">
        <f>IF(I762="","",VLOOKUP(I762,設定!$B$5:$C$14,2))</f>
        <v/>
      </c>
      <c r="P762" s="73" t="str">
        <f>IF(M762="○",設定!$C$16,"")</f>
        <v/>
      </c>
      <c r="Q762" s="72">
        <f t="shared" si="34"/>
        <v>0</v>
      </c>
      <c r="R762" s="65" t="str">
        <f t="shared" si="36"/>
        <v/>
      </c>
      <c r="W762" s="71"/>
    </row>
    <row r="763" spans="2:23" ht="14.25" customHeight="1" x14ac:dyDescent="0.2">
      <c r="B763" s="74">
        <v>752</v>
      </c>
      <c r="C763" s="61"/>
      <c r="D763" s="114"/>
      <c r="E763" s="114"/>
      <c r="F763" s="112"/>
      <c r="G763" s="112"/>
      <c r="H763" s="112"/>
      <c r="I763" s="63"/>
      <c r="J763" s="115"/>
      <c r="K763" s="124" t="str">
        <f>IF(C763="","",IF(COUNTIF(#REF!,C763&amp;F763&amp;G763)&gt;1,"要確認！",VLOOKUP(C763&amp;F763&amp;G763,#REF!,9,FALSE)))</f>
        <v/>
      </c>
      <c r="L763" s="116" t="str">
        <f t="shared" si="35"/>
        <v/>
      </c>
      <c r="M763" s="118"/>
      <c r="N763" s="117"/>
      <c r="O763" s="73" t="str">
        <f>IF(I763="","",VLOOKUP(I763,設定!$B$5:$C$14,2))</f>
        <v/>
      </c>
      <c r="P763" s="73" t="str">
        <f>IF(M763="○",設定!$C$16,"")</f>
        <v/>
      </c>
      <c r="Q763" s="72">
        <f t="shared" si="34"/>
        <v>0</v>
      </c>
      <c r="R763" s="65" t="str">
        <f t="shared" si="36"/>
        <v/>
      </c>
      <c r="W763" s="71"/>
    </row>
    <row r="764" spans="2:23" ht="14.25" customHeight="1" x14ac:dyDescent="0.2">
      <c r="B764" s="74">
        <v>753</v>
      </c>
      <c r="C764" s="61"/>
      <c r="D764" s="114"/>
      <c r="E764" s="114"/>
      <c r="F764" s="112"/>
      <c r="G764" s="112"/>
      <c r="H764" s="112"/>
      <c r="I764" s="63"/>
      <c r="J764" s="115"/>
      <c r="K764" s="124" t="str">
        <f>IF(C764="","",IF(COUNTIF(#REF!,C764&amp;F764&amp;G764)&gt;1,"要確認！",VLOOKUP(C764&amp;F764&amp;G764,#REF!,9,FALSE)))</f>
        <v/>
      </c>
      <c r="L764" s="116" t="str">
        <f t="shared" si="35"/>
        <v/>
      </c>
      <c r="M764" s="118"/>
      <c r="N764" s="117"/>
      <c r="O764" s="73" t="str">
        <f>IF(I764="","",VLOOKUP(I764,設定!$B$5:$C$14,2))</f>
        <v/>
      </c>
      <c r="P764" s="73" t="str">
        <f>IF(M764="○",設定!$C$16,"")</f>
        <v/>
      </c>
      <c r="Q764" s="72">
        <f t="shared" si="34"/>
        <v>0</v>
      </c>
      <c r="R764" s="65" t="str">
        <f t="shared" si="36"/>
        <v/>
      </c>
      <c r="W764" s="71"/>
    </row>
    <row r="765" spans="2:23" ht="14.25" customHeight="1" x14ac:dyDescent="0.2">
      <c r="B765" s="74">
        <v>754</v>
      </c>
      <c r="C765" s="61"/>
      <c r="D765" s="114"/>
      <c r="E765" s="114"/>
      <c r="F765" s="112"/>
      <c r="G765" s="112"/>
      <c r="H765" s="112"/>
      <c r="I765" s="63"/>
      <c r="J765" s="115"/>
      <c r="K765" s="124" t="str">
        <f>IF(C765="","",IF(COUNTIF(#REF!,C765&amp;F765&amp;G765)&gt;1,"要確認！",VLOOKUP(C765&amp;F765&amp;G765,#REF!,9,FALSE)))</f>
        <v/>
      </c>
      <c r="L765" s="116" t="str">
        <f t="shared" si="35"/>
        <v/>
      </c>
      <c r="M765" s="118"/>
      <c r="N765" s="117"/>
      <c r="O765" s="73" t="str">
        <f>IF(I765="","",VLOOKUP(I765,設定!$B$5:$C$14,2))</f>
        <v/>
      </c>
      <c r="P765" s="73" t="str">
        <f>IF(M765="○",設定!$C$16,"")</f>
        <v/>
      </c>
      <c r="Q765" s="72">
        <f t="shared" si="34"/>
        <v>0</v>
      </c>
      <c r="R765" s="65" t="str">
        <f t="shared" si="36"/>
        <v/>
      </c>
      <c r="W765" s="71"/>
    </row>
    <row r="766" spans="2:23" ht="14.25" customHeight="1" x14ac:dyDescent="0.2">
      <c r="B766" s="74">
        <v>755</v>
      </c>
      <c r="C766" s="61"/>
      <c r="D766" s="114"/>
      <c r="E766" s="114"/>
      <c r="F766" s="112"/>
      <c r="G766" s="112"/>
      <c r="H766" s="112"/>
      <c r="I766" s="63"/>
      <c r="J766" s="115"/>
      <c r="K766" s="124" t="str">
        <f>IF(C766="","",IF(COUNTIF(#REF!,C766&amp;F766&amp;G766)&gt;1,"要確認！",VLOOKUP(C766&amp;F766&amp;G766,#REF!,9,FALSE)))</f>
        <v/>
      </c>
      <c r="L766" s="116" t="str">
        <f t="shared" si="35"/>
        <v/>
      </c>
      <c r="M766" s="118"/>
      <c r="N766" s="117"/>
      <c r="O766" s="73" t="str">
        <f>IF(I766="","",VLOOKUP(I766,設定!$B$5:$C$14,2))</f>
        <v/>
      </c>
      <c r="P766" s="73" t="str">
        <f>IF(M766="○",設定!$C$16,"")</f>
        <v/>
      </c>
      <c r="Q766" s="72">
        <f t="shared" si="34"/>
        <v>0</v>
      </c>
      <c r="R766" s="65" t="str">
        <f t="shared" si="36"/>
        <v/>
      </c>
      <c r="W766" s="71"/>
    </row>
    <row r="767" spans="2:23" ht="14.25" customHeight="1" x14ac:dyDescent="0.2">
      <c r="B767" s="74">
        <v>756</v>
      </c>
      <c r="C767" s="61"/>
      <c r="D767" s="114"/>
      <c r="E767" s="114"/>
      <c r="F767" s="112"/>
      <c r="G767" s="112"/>
      <c r="H767" s="112"/>
      <c r="I767" s="63"/>
      <c r="J767" s="115"/>
      <c r="K767" s="124" t="str">
        <f>IF(C767="","",IF(COUNTIF(#REF!,C767&amp;F767&amp;G767)&gt;1,"要確認！",VLOOKUP(C767&amp;F767&amp;G767,#REF!,9,FALSE)))</f>
        <v/>
      </c>
      <c r="L767" s="116" t="str">
        <f t="shared" si="35"/>
        <v/>
      </c>
      <c r="M767" s="118"/>
      <c r="N767" s="117"/>
      <c r="O767" s="73" t="str">
        <f>IF(I767="","",VLOOKUP(I767,設定!$B$5:$C$14,2))</f>
        <v/>
      </c>
      <c r="P767" s="73" t="str">
        <f>IF(M767="○",設定!$C$16,"")</f>
        <v/>
      </c>
      <c r="Q767" s="72">
        <f t="shared" si="34"/>
        <v>0</v>
      </c>
      <c r="R767" s="65" t="str">
        <f t="shared" si="36"/>
        <v/>
      </c>
      <c r="W767" s="71"/>
    </row>
    <row r="768" spans="2:23" ht="14.25" customHeight="1" x14ac:dyDescent="0.2">
      <c r="B768" s="74">
        <v>757</v>
      </c>
      <c r="C768" s="61"/>
      <c r="D768" s="114"/>
      <c r="E768" s="114"/>
      <c r="F768" s="112"/>
      <c r="G768" s="112"/>
      <c r="H768" s="112"/>
      <c r="I768" s="63"/>
      <c r="J768" s="115"/>
      <c r="K768" s="124" t="str">
        <f>IF(C768="","",IF(COUNTIF(#REF!,C768&amp;F768&amp;G768)&gt;1,"要確認！",VLOOKUP(C768&amp;F768&amp;G768,#REF!,9,FALSE)))</f>
        <v/>
      </c>
      <c r="L768" s="116" t="str">
        <f t="shared" si="35"/>
        <v/>
      </c>
      <c r="M768" s="118"/>
      <c r="N768" s="117"/>
      <c r="O768" s="73" t="str">
        <f>IF(I768="","",VLOOKUP(I768,設定!$B$5:$C$14,2))</f>
        <v/>
      </c>
      <c r="P768" s="73" t="str">
        <f>IF(M768="○",設定!$C$16,"")</f>
        <v/>
      </c>
      <c r="Q768" s="72">
        <f t="shared" si="34"/>
        <v>0</v>
      </c>
      <c r="R768" s="65" t="str">
        <f t="shared" si="36"/>
        <v/>
      </c>
      <c r="W768" s="71"/>
    </row>
    <row r="769" spans="2:23" ht="14.25" customHeight="1" x14ac:dyDescent="0.2">
      <c r="B769" s="74">
        <v>758</v>
      </c>
      <c r="C769" s="61"/>
      <c r="D769" s="114"/>
      <c r="E769" s="114"/>
      <c r="F769" s="112"/>
      <c r="G769" s="112"/>
      <c r="H769" s="112"/>
      <c r="I769" s="63"/>
      <c r="J769" s="115"/>
      <c r="K769" s="124" t="str">
        <f>IF(C769="","",IF(COUNTIF(#REF!,C769&amp;F769&amp;G769)&gt;1,"要確認！",VLOOKUP(C769&amp;F769&amp;G769,#REF!,9,FALSE)))</f>
        <v/>
      </c>
      <c r="L769" s="116" t="str">
        <f t="shared" si="35"/>
        <v/>
      </c>
      <c r="M769" s="118"/>
      <c r="N769" s="117"/>
      <c r="O769" s="73" t="str">
        <f>IF(I769="","",VLOOKUP(I769,設定!$B$5:$C$14,2))</f>
        <v/>
      </c>
      <c r="P769" s="73" t="str">
        <f>IF(M769="○",設定!$C$16,"")</f>
        <v/>
      </c>
      <c r="Q769" s="72">
        <f t="shared" si="34"/>
        <v>0</v>
      </c>
      <c r="R769" s="65" t="str">
        <f t="shared" si="36"/>
        <v/>
      </c>
      <c r="W769" s="71"/>
    </row>
    <row r="770" spans="2:23" ht="14.25" customHeight="1" x14ac:dyDescent="0.2">
      <c r="B770" s="74">
        <v>759</v>
      </c>
      <c r="C770" s="61"/>
      <c r="D770" s="114"/>
      <c r="E770" s="114"/>
      <c r="F770" s="112"/>
      <c r="G770" s="112"/>
      <c r="H770" s="112"/>
      <c r="I770" s="63"/>
      <c r="J770" s="115"/>
      <c r="K770" s="124" t="str">
        <f>IF(C770="","",IF(COUNTIF(#REF!,C770&amp;F770&amp;G770)&gt;1,"要確認！",VLOOKUP(C770&amp;F770&amp;G770,#REF!,9,FALSE)))</f>
        <v/>
      </c>
      <c r="L770" s="116" t="str">
        <f t="shared" si="35"/>
        <v/>
      </c>
      <c r="M770" s="118"/>
      <c r="N770" s="117"/>
      <c r="O770" s="73" t="str">
        <f>IF(I770="","",VLOOKUP(I770,設定!$B$5:$C$14,2))</f>
        <v/>
      </c>
      <c r="P770" s="73" t="str">
        <f>IF(M770="○",設定!$C$16,"")</f>
        <v/>
      </c>
      <c r="Q770" s="72">
        <f t="shared" si="34"/>
        <v>0</v>
      </c>
      <c r="R770" s="65" t="str">
        <f t="shared" si="36"/>
        <v/>
      </c>
      <c r="W770" s="71"/>
    </row>
    <row r="771" spans="2:23" ht="14.25" customHeight="1" x14ac:dyDescent="0.2">
      <c r="B771" s="74">
        <v>760</v>
      </c>
      <c r="C771" s="61"/>
      <c r="D771" s="114"/>
      <c r="E771" s="114"/>
      <c r="F771" s="112"/>
      <c r="G771" s="112"/>
      <c r="H771" s="112"/>
      <c r="I771" s="63"/>
      <c r="J771" s="115"/>
      <c r="K771" s="124" t="str">
        <f>IF(C771="","",IF(COUNTIF(#REF!,C771&amp;F771&amp;G771)&gt;1,"要確認！",VLOOKUP(C771&amp;F771&amp;G771,#REF!,9,FALSE)))</f>
        <v/>
      </c>
      <c r="L771" s="116" t="str">
        <f t="shared" si="35"/>
        <v/>
      </c>
      <c r="M771" s="118"/>
      <c r="N771" s="117"/>
      <c r="O771" s="73" t="str">
        <f>IF(I771="","",VLOOKUP(I771,設定!$B$5:$C$14,2))</f>
        <v/>
      </c>
      <c r="P771" s="73" t="str">
        <f>IF(M771="○",設定!$C$16,"")</f>
        <v/>
      </c>
      <c r="Q771" s="72">
        <f t="shared" si="34"/>
        <v>0</v>
      </c>
      <c r="R771" s="65" t="str">
        <f t="shared" si="36"/>
        <v/>
      </c>
      <c r="W771" s="71"/>
    </row>
    <row r="772" spans="2:23" ht="14.25" customHeight="1" x14ac:dyDescent="0.2">
      <c r="B772" s="74">
        <v>761</v>
      </c>
      <c r="C772" s="61"/>
      <c r="D772" s="114"/>
      <c r="E772" s="114"/>
      <c r="F772" s="112"/>
      <c r="G772" s="112"/>
      <c r="H772" s="112"/>
      <c r="I772" s="63"/>
      <c r="J772" s="115"/>
      <c r="K772" s="124" t="str">
        <f>IF(C772="","",IF(COUNTIF(#REF!,C772&amp;F772&amp;G772)&gt;1,"要確認！",VLOOKUP(C772&amp;F772&amp;G772,#REF!,9,FALSE)))</f>
        <v/>
      </c>
      <c r="L772" s="116" t="str">
        <f t="shared" si="35"/>
        <v/>
      </c>
      <c r="M772" s="118"/>
      <c r="N772" s="117"/>
      <c r="O772" s="73" t="str">
        <f>IF(I772="","",VLOOKUP(I772,設定!$B$5:$C$14,2))</f>
        <v/>
      </c>
      <c r="P772" s="73" t="str">
        <f>IF(M772="○",設定!$C$16,"")</f>
        <v/>
      </c>
      <c r="Q772" s="72">
        <f t="shared" si="34"/>
        <v>0</v>
      </c>
      <c r="R772" s="65" t="str">
        <f t="shared" si="36"/>
        <v/>
      </c>
      <c r="W772" s="71"/>
    </row>
    <row r="773" spans="2:23" ht="14.25" customHeight="1" x14ac:dyDescent="0.2">
      <c r="B773" s="74">
        <v>762</v>
      </c>
      <c r="C773" s="61"/>
      <c r="D773" s="114"/>
      <c r="E773" s="114"/>
      <c r="F773" s="112"/>
      <c r="G773" s="112"/>
      <c r="H773" s="112"/>
      <c r="I773" s="63"/>
      <c r="J773" s="115"/>
      <c r="K773" s="124" t="str">
        <f>IF(C773="","",IF(COUNTIF(#REF!,C773&amp;F773&amp;G773)&gt;1,"要確認！",VLOOKUP(C773&amp;F773&amp;G773,#REF!,9,FALSE)))</f>
        <v/>
      </c>
      <c r="L773" s="116" t="str">
        <f t="shared" si="35"/>
        <v/>
      </c>
      <c r="M773" s="118"/>
      <c r="N773" s="117"/>
      <c r="O773" s="73" t="str">
        <f>IF(I773="","",VLOOKUP(I773,設定!$B$5:$C$14,2))</f>
        <v/>
      </c>
      <c r="P773" s="73" t="str">
        <f>IF(M773="○",設定!$C$16,"")</f>
        <v/>
      </c>
      <c r="Q773" s="72">
        <f t="shared" si="34"/>
        <v>0</v>
      </c>
      <c r="R773" s="65" t="str">
        <f t="shared" si="36"/>
        <v/>
      </c>
      <c r="W773" s="71"/>
    </row>
    <row r="774" spans="2:23" ht="14.25" customHeight="1" x14ac:dyDescent="0.2">
      <c r="B774" s="74">
        <v>763</v>
      </c>
      <c r="C774" s="61"/>
      <c r="D774" s="114"/>
      <c r="E774" s="114"/>
      <c r="F774" s="112"/>
      <c r="G774" s="112"/>
      <c r="H774" s="112"/>
      <c r="I774" s="63"/>
      <c r="J774" s="115"/>
      <c r="K774" s="124" t="str">
        <f>IF(C774="","",IF(COUNTIF(#REF!,C774&amp;F774&amp;G774)&gt;1,"要確認！",VLOOKUP(C774&amp;F774&amp;G774,#REF!,9,FALSE)))</f>
        <v/>
      </c>
      <c r="L774" s="116" t="str">
        <f t="shared" si="35"/>
        <v/>
      </c>
      <c r="M774" s="118"/>
      <c r="N774" s="117"/>
      <c r="O774" s="73" t="str">
        <f>IF(I774="","",VLOOKUP(I774,設定!$B$5:$C$14,2))</f>
        <v/>
      </c>
      <c r="P774" s="73" t="str">
        <f>IF(M774="○",設定!$C$16,"")</f>
        <v/>
      </c>
      <c r="Q774" s="72">
        <f t="shared" si="34"/>
        <v>0</v>
      </c>
      <c r="R774" s="65" t="str">
        <f t="shared" si="36"/>
        <v/>
      </c>
      <c r="W774" s="71"/>
    </row>
    <row r="775" spans="2:23" ht="14.25" customHeight="1" x14ac:dyDescent="0.2">
      <c r="B775" s="74">
        <v>764</v>
      </c>
      <c r="C775" s="61"/>
      <c r="D775" s="114"/>
      <c r="E775" s="114"/>
      <c r="F775" s="112"/>
      <c r="G775" s="112"/>
      <c r="H775" s="112"/>
      <c r="I775" s="63"/>
      <c r="J775" s="115"/>
      <c r="K775" s="124" t="str">
        <f>IF(C775="","",IF(COUNTIF(#REF!,C775&amp;F775&amp;G775)&gt;1,"要確認！",VLOOKUP(C775&amp;F775&amp;G775,#REF!,9,FALSE)))</f>
        <v/>
      </c>
      <c r="L775" s="116" t="str">
        <f t="shared" si="35"/>
        <v/>
      </c>
      <c r="M775" s="118"/>
      <c r="N775" s="117"/>
      <c r="O775" s="73" t="str">
        <f>IF(I775="","",VLOOKUP(I775,設定!$B$5:$C$14,2))</f>
        <v/>
      </c>
      <c r="P775" s="73" t="str">
        <f>IF(M775="○",設定!$C$16,"")</f>
        <v/>
      </c>
      <c r="Q775" s="72">
        <f t="shared" si="34"/>
        <v>0</v>
      </c>
      <c r="R775" s="65" t="str">
        <f t="shared" si="36"/>
        <v/>
      </c>
      <c r="W775" s="71"/>
    </row>
    <row r="776" spans="2:23" ht="14.25" customHeight="1" x14ac:dyDescent="0.2">
      <c r="B776" s="74">
        <v>765</v>
      </c>
      <c r="C776" s="61"/>
      <c r="D776" s="114"/>
      <c r="E776" s="114"/>
      <c r="F776" s="112"/>
      <c r="G776" s="112"/>
      <c r="H776" s="112"/>
      <c r="I776" s="63"/>
      <c r="J776" s="115"/>
      <c r="K776" s="124" t="str">
        <f>IF(C776="","",IF(COUNTIF(#REF!,C776&amp;F776&amp;G776)&gt;1,"要確認！",VLOOKUP(C776&amp;F776&amp;G776,#REF!,9,FALSE)))</f>
        <v/>
      </c>
      <c r="L776" s="116" t="str">
        <f t="shared" si="35"/>
        <v/>
      </c>
      <c r="M776" s="118"/>
      <c r="N776" s="117"/>
      <c r="O776" s="73" t="str">
        <f>IF(I776="","",VLOOKUP(I776,設定!$B$5:$C$14,2))</f>
        <v/>
      </c>
      <c r="P776" s="73" t="str">
        <f>IF(M776="○",設定!$C$16,"")</f>
        <v/>
      </c>
      <c r="Q776" s="72">
        <f t="shared" si="34"/>
        <v>0</v>
      </c>
      <c r="R776" s="65" t="str">
        <f t="shared" si="36"/>
        <v/>
      </c>
      <c r="W776" s="71"/>
    </row>
    <row r="777" spans="2:23" ht="14.25" customHeight="1" x14ac:dyDescent="0.2">
      <c r="B777" s="74">
        <v>766</v>
      </c>
      <c r="C777" s="61"/>
      <c r="D777" s="114"/>
      <c r="E777" s="114"/>
      <c r="F777" s="112"/>
      <c r="G777" s="112"/>
      <c r="H777" s="112"/>
      <c r="I777" s="63"/>
      <c r="J777" s="115"/>
      <c r="K777" s="124" t="str">
        <f>IF(C777="","",IF(COUNTIF(#REF!,C777&amp;F777&amp;G777)&gt;1,"要確認！",VLOOKUP(C777&amp;F777&amp;G777,#REF!,9,FALSE)))</f>
        <v/>
      </c>
      <c r="L777" s="116" t="str">
        <f t="shared" si="35"/>
        <v/>
      </c>
      <c r="M777" s="118"/>
      <c r="N777" s="117"/>
      <c r="O777" s="73" t="str">
        <f>IF(I777="","",VLOOKUP(I777,設定!$B$5:$C$14,2))</f>
        <v/>
      </c>
      <c r="P777" s="73" t="str">
        <f>IF(M777="○",設定!$C$16,"")</f>
        <v/>
      </c>
      <c r="Q777" s="72">
        <f t="shared" si="34"/>
        <v>0</v>
      </c>
      <c r="R777" s="65" t="str">
        <f t="shared" si="36"/>
        <v/>
      </c>
      <c r="W777" s="71"/>
    </row>
    <row r="778" spans="2:23" ht="14.25" customHeight="1" x14ac:dyDescent="0.2">
      <c r="B778" s="74">
        <v>767</v>
      </c>
      <c r="C778" s="61"/>
      <c r="D778" s="114"/>
      <c r="E778" s="114"/>
      <c r="F778" s="112"/>
      <c r="G778" s="112"/>
      <c r="H778" s="112"/>
      <c r="I778" s="63"/>
      <c r="J778" s="115"/>
      <c r="K778" s="124" t="str">
        <f>IF(C778="","",IF(COUNTIF(#REF!,C778&amp;F778&amp;G778)&gt;1,"要確認！",VLOOKUP(C778&amp;F778&amp;G778,#REF!,9,FALSE)))</f>
        <v/>
      </c>
      <c r="L778" s="116" t="str">
        <f t="shared" si="35"/>
        <v/>
      </c>
      <c r="M778" s="118"/>
      <c r="N778" s="117"/>
      <c r="O778" s="73" t="str">
        <f>IF(I778="","",VLOOKUP(I778,設定!$B$5:$C$14,2))</f>
        <v/>
      </c>
      <c r="P778" s="73" t="str">
        <f>IF(M778="○",設定!$C$16,"")</f>
        <v/>
      </c>
      <c r="Q778" s="72">
        <f t="shared" si="34"/>
        <v>0</v>
      </c>
      <c r="R778" s="65" t="str">
        <f t="shared" si="36"/>
        <v/>
      </c>
      <c r="W778" s="71"/>
    </row>
    <row r="779" spans="2:23" ht="14.25" customHeight="1" x14ac:dyDescent="0.2">
      <c r="B779" s="74">
        <v>768</v>
      </c>
      <c r="C779" s="61"/>
      <c r="D779" s="114"/>
      <c r="E779" s="114"/>
      <c r="F779" s="112"/>
      <c r="G779" s="112"/>
      <c r="H779" s="112"/>
      <c r="I779" s="63"/>
      <c r="J779" s="115"/>
      <c r="K779" s="124" t="str">
        <f>IF(C779="","",IF(COUNTIF(#REF!,C779&amp;F779&amp;G779)&gt;1,"要確認！",VLOOKUP(C779&amp;F779&amp;G779,#REF!,9,FALSE)))</f>
        <v/>
      </c>
      <c r="L779" s="116" t="str">
        <f t="shared" si="35"/>
        <v/>
      </c>
      <c r="M779" s="118"/>
      <c r="N779" s="117"/>
      <c r="O779" s="73" t="str">
        <f>IF(I779="","",VLOOKUP(I779,設定!$B$5:$C$14,2))</f>
        <v/>
      </c>
      <c r="P779" s="73" t="str">
        <f>IF(M779="○",設定!$C$16,"")</f>
        <v/>
      </c>
      <c r="Q779" s="72">
        <f t="shared" si="34"/>
        <v>0</v>
      </c>
      <c r="R779" s="65" t="str">
        <f t="shared" si="36"/>
        <v/>
      </c>
      <c r="W779" s="71"/>
    </row>
    <row r="780" spans="2:23" ht="14.25" customHeight="1" x14ac:dyDescent="0.2">
      <c r="B780" s="74">
        <v>769</v>
      </c>
      <c r="C780" s="61"/>
      <c r="D780" s="114"/>
      <c r="E780" s="114"/>
      <c r="F780" s="112"/>
      <c r="G780" s="112"/>
      <c r="H780" s="112"/>
      <c r="I780" s="63"/>
      <c r="J780" s="115"/>
      <c r="K780" s="124" t="str">
        <f>IF(C780="","",IF(COUNTIF(#REF!,C780&amp;F780&amp;G780)&gt;1,"要確認！",VLOOKUP(C780&amp;F780&amp;G780,#REF!,9,FALSE)))</f>
        <v/>
      </c>
      <c r="L780" s="116" t="str">
        <f t="shared" si="35"/>
        <v/>
      </c>
      <c r="M780" s="118"/>
      <c r="N780" s="117"/>
      <c r="O780" s="73" t="str">
        <f>IF(I780="","",VLOOKUP(I780,設定!$B$5:$C$14,2))</f>
        <v/>
      </c>
      <c r="P780" s="73" t="str">
        <f>IF(M780="○",設定!$C$16,"")</f>
        <v/>
      </c>
      <c r="Q780" s="72">
        <f t="shared" ref="Q780:Q843" si="37">SUM(O780:P780)</f>
        <v>0</v>
      </c>
      <c r="R780" s="65" t="str">
        <f t="shared" si="36"/>
        <v/>
      </c>
      <c r="W780" s="71"/>
    </row>
    <row r="781" spans="2:23" ht="14.25" customHeight="1" x14ac:dyDescent="0.2">
      <c r="B781" s="74">
        <v>770</v>
      </c>
      <c r="C781" s="61"/>
      <c r="D781" s="114"/>
      <c r="E781" s="114"/>
      <c r="F781" s="112"/>
      <c r="G781" s="112"/>
      <c r="H781" s="112"/>
      <c r="I781" s="63"/>
      <c r="J781" s="115"/>
      <c r="K781" s="124" t="str">
        <f>IF(C781="","",IF(COUNTIF(#REF!,C781&amp;F781&amp;G781)&gt;1,"要確認！",VLOOKUP(C781&amp;F781&amp;G781,#REF!,9,FALSE)))</f>
        <v/>
      </c>
      <c r="L781" s="116" t="str">
        <f t="shared" ref="L781:L844" si="38">IFERROR(DATEDIF(DATE(VALUE(LEFT(C781,4)),VALUE(MID(C781,6,2)),VALUE(RIGHT(C781,2))),DATE(VALUE(LEFT($I$7,4)),VALUE(MID($I$7,6,2)),VALUE(RIGHT($I$7,2))),"Y"),"")</f>
        <v/>
      </c>
      <c r="M781" s="118"/>
      <c r="N781" s="117"/>
      <c r="O781" s="73" t="str">
        <f>IF(I781="","",VLOOKUP(I781,設定!$B$5:$C$14,2))</f>
        <v/>
      </c>
      <c r="P781" s="73" t="str">
        <f>IF(M781="○",設定!$C$16,"")</f>
        <v/>
      </c>
      <c r="Q781" s="72">
        <f t="shared" si="37"/>
        <v>0</v>
      </c>
      <c r="R781" s="65" t="str">
        <f t="shared" ref="R781:R844" si="39">IF(C781="","",IF(LEN(C781)=10,IF(OR(VALUE(LEFT($I$7,4))-VALUE(LEFT($C781,4))&gt;15,AND(VALUE(LEFT($I$7,4))-VALUE(LEFT($C781,4))=15,IF(VALUE(MID($I$7,6,2))&gt;3,VALUE(MID($C781,6,2))&lt;4,VALUE(MID($I$7,6,2))&gt;3))),IF(NOT(ISERROR(FIND("少年",I781))),"エラー！少年段位ではありません。",""),IF(ISERROR(FIND("少年",I781)),"エラー！一般段位ではありません。","")),"生年月日はyyyy/mm/dd形式です"))</f>
        <v/>
      </c>
      <c r="W781" s="71"/>
    </row>
    <row r="782" spans="2:23" ht="14.25" customHeight="1" x14ac:dyDescent="0.2">
      <c r="B782" s="74">
        <v>771</v>
      </c>
      <c r="C782" s="61"/>
      <c r="D782" s="114"/>
      <c r="E782" s="114"/>
      <c r="F782" s="112"/>
      <c r="G782" s="112"/>
      <c r="H782" s="112"/>
      <c r="I782" s="63"/>
      <c r="J782" s="115"/>
      <c r="K782" s="124" t="str">
        <f>IF(C782="","",IF(COUNTIF(#REF!,C782&amp;F782&amp;G782)&gt;1,"要確認！",VLOOKUP(C782&amp;F782&amp;G782,#REF!,9,FALSE)))</f>
        <v/>
      </c>
      <c r="L782" s="116" t="str">
        <f t="shared" si="38"/>
        <v/>
      </c>
      <c r="M782" s="118"/>
      <c r="N782" s="117"/>
      <c r="O782" s="73" t="str">
        <f>IF(I782="","",VLOOKUP(I782,設定!$B$5:$C$14,2))</f>
        <v/>
      </c>
      <c r="P782" s="73" t="str">
        <f>IF(M782="○",設定!$C$16,"")</f>
        <v/>
      </c>
      <c r="Q782" s="72">
        <f t="shared" si="37"/>
        <v>0</v>
      </c>
      <c r="R782" s="65" t="str">
        <f t="shared" si="39"/>
        <v/>
      </c>
      <c r="W782" s="71"/>
    </row>
    <row r="783" spans="2:23" ht="14.25" customHeight="1" x14ac:dyDescent="0.2">
      <c r="B783" s="74">
        <v>772</v>
      </c>
      <c r="C783" s="61"/>
      <c r="D783" s="114"/>
      <c r="E783" s="114"/>
      <c r="F783" s="112"/>
      <c r="G783" s="112"/>
      <c r="H783" s="112"/>
      <c r="I783" s="63"/>
      <c r="J783" s="115"/>
      <c r="K783" s="124" t="str">
        <f>IF(C783="","",IF(COUNTIF(#REF!,C783&amp;F783&amp;G783)&gt;1,"要確認！",VLOOKUP(C783&amp;F783&amp;G783,#REF!,9,FALSE)))</f>
        <v/>
      </c>
      <c r="L783" s="116" t="str">
        <f t="shared" si="38"/>
        <v/>
      </c>
      <c r="M783" s="118"/>
      <c r="N783" s="117"/>
      <c r="O783" s="73" t="str">
        <f>IF(I783="","",VLOOKUP(I783,設定!$B$5:$C$14,2))</f>
        <v/>
      </c>
      <c r="P783" s="73" t="str">
        <f>IF(M783="○",設定!$C$16,"")</f>
        <v/>
      </c>
      <c r="Q783" s="72">
        <f t="shared" si="37"/>
        <v>0</v>
      </c>
      <c r="R783" s="65" t="str">
        <f t="shared" si="39"/>
        <v/>
      </c>
      <c r="W783" s="71"/>
    </row>
    <row r="784" spans="2:23" ht="14.25" customHeight="1" x14ac:dyDescent="0.2">
      <c r="B784" s="74">
        <v>773</v>
      </c>
      <c r="C784" s="61"/>
      <c r="D784" s="114"/>
      <c r="E784" s="114"/>
      <c r="F784" s="112"/>
      <c r="G784" s="112"/>
      <c r="H784" s="112"/>
      <c r="I784" s="63"/>
      <c r="J784" s="115"/>
      <c r="K784" s="124" t="str">
        <f>IF(C784="","",IF(COUNTIF(#REF!,C784&amp;F784&amp;G784)&gt;1,"要確認！",VLOOKUP(C784&amp;F784&amp;G784,#REF!,9,FALSE)))</f>
        <v/>
      </c>
      <c r="L784" s="116" t="str">
        <f t="shared" si="38"/>
        <v/>
      </c>
      <c r="M784" s="118"/>
      <c r="N784" s="117"/>
      <c r="O784" s="73" t="str">
        <f>IF(I784="","",VLOOKUP(I784,設定!$B$5:$C$14,2))</f>
        <v/>
      </c>
      <c r="P784" s="73" t="str">
        <f>IF(M784="○",設定!$C$16,"")</f>
        <v/>
      </c>
      <c r="Q784" s="72">
        <f t="shared" si="37"/>
        <v>0</v>
      </c>
      <c r="R784" s="65" t="str">
        <f t="shared" si="39"/>
        <v/>
      </c>
      <c r="W784" s="71"/>
    </row>
    <row r="785" spans="2:23" ht="14.25" customHeight="1" x14ac:dyDescent="0.2">
      <c r="B785" s="74">
        <v>774</v>
      </c>
      <c r="C785" s="61"/>
      <c r="D785" s="114"/>
      <c r="E785" s="114"/>
      <c r="F785" s="112"/>
      <c r="G785" s="112"/>
      <c r="H785" s="112"/>
      <c r="I785" s="63"/>
      <c r="J785" s="115"/>
      <c r="K785" s="124" t="str">
        <f>IF(C785="","",IF(COUNTIF(#REF!,C785&amp;F785&amp;G785)&gt;1,"要確認！",VLOOKUP(C785&amp;F785&amp;G785,#REF!,9,FALSE)))</f>
        <v/>
      </c>
      <c r="L785" s="116" t="str">
        <f t="shared" si="38"/>
        <v/>
      </c>
      <c r="M785" s="118"/>
      <c r="N785" s="117"/>
      <c r="O785" s="73" t="str">
        <f>IF(I785="","",VLOOKUP(I785,設定!$B$5:$C$14,2))</f>
        <v/>
      </c>
      <c r="P785" s="73" t="str">
        <f>IF(M785="○",設定!$C$16,"")</f>
        <v/>
      </c>
      <c r="Q785" s="72">
        <f t="shared" si="37"/>
        <v>0</v>
      </c>
      <c r="R785" s="65" t="str">
        <f t="shared" si="39"/>
        <v/>
      </c>
      <c r="W785" s="71"/>
    </row>
    <row r="786" spans="2:23" ht="14.25" customHeight="1" x14ac:dyDescent="0.2">
      <c r="B786" s="74">
        <v>775</v>
      </c>
      <c r="C786" s="61"/>
      <c r="D786" s="114"/>
      <c r="E786" s="114"/>
      <c r="F786" s="112"/>
      <c r="G786" s="112"/>
      <c r="H786" s="112"/>
      <c r="I786" s="63"/>
      <c r="J786" s="115"/>
      <c r="K786" s="124" t="str">
        <f>IF(C786="","",IF(COUNTIF(#REF!,C786&amp;F786&amp;G786)&gt;1,"要確認！",VLOOKUP(C786&amp;F786&amp;G786,#REF!,9,FALSE)))</f>
        <v/>
      </c>
      <c r="L786" s="116" t="str">
        <f t="shared" si="38"/>
        <v/>
      </c>
      <c r="M786" s="118"/>
      <c r="N786" s="117"/>
      <c r="O786" s="73" t="str">
        <f>IF(I786="","",VLOOKUP(I786,設定!$B$5:$C$14,2))</f>
        <v/>
      </c>
      <c r="P786" s="73" t="str">
        <f>IF(M786="○",設定!$C$16,"")</f>
        <v/>
      </c>
      <c r="Q786" s="72">
        <f t="shared" si="37"/>
        <v>0</v>
      </c>
      <c r="R786" s="65" t="str">
        <f t="shared" si="39"/>
        <v/>
      </c>
      <c r="W786" s="71"/>
    </row>
    <row r="787" spans="2:23" ht="14.25" customHeight="1" x14ac:dyDescent="0.2">
      <c r="B787" s="74">
        <v>776</v>
      </c>
      <c r="C787" s="61"/>
      <c r="D787" s="114"/>
      <c r="E787" s="114"/>
      <c r="F787" s="112"/>
      <c r="G787" s="112"/>
      <c r="H787" s="112"/>
      <c r="I787" s="63"/>
      <c r="J787" s="115"/>
      <c r="K787" s="124" t="str">
        <f>IF(C787="","",IF(COUNTIF(#REF!,C787&amp;F787&amp;G787)&gt;1,"要確認！",VLOOKUP(C787&amp;F787&amp;G787,#REF!,9,FALSE)))</f>
        <v/>
      </c>
      <c r="L787" s="116" t="str">
        <f t="shared" si="38"/>
        <v/>
      </c>
      <c r="M787" s="118"/>
      <c r="N787" s="117"/>
      <c r="O787" s="73" t="str">
        <f>IF(I787="","",VLOOKUP(I787,設定!$B$5:$C$14,2))</f>
        <v/>
      </c>
      <c r="P787" s="73" t="str">
        <f>IF(M787="○",設定!$C$16,"")</f>
        <v/>
      </c>
      <c r="Q787" s="72">
        <f t="shared" si="37"/>
        <v>0</v>
      </c>
      <c r="R787" s="65" t="str">
        <f t="shared" si="39"/>
        <v/>
      </c>
      <c r="W787" s="71"/>
    </row>
    <row r="788" spans="2:23" ht="14.25" customHeight="1" x14ac:dyDescent="0.2">
      <c r="B788" s="74">
        <v>777</v>
      </c>
      <c r="C788" s="61"/>
      <c r="D788" s="114"/>
      <c r="E788" s="114"/>
      <c r="F788" s="112"/>
      <c r="G788" s="112"/>
      <c r="H788" s="112"/>
      <c r="I788" s="63"/>
      <c r="J788" s="115"/>
      <c r="K788" s="124" t="str">
        <f>IF(C788="","",IF(COUNTIF(#REF!,C788&amp;F788&amp;G788)&gt;1,"要確認！",VLOOKUP(C788&amp;F788&amp;G788,#REF!,9,FALSE)))</f>
        <v/>
      </c>
      <c r="L788" s="116" t="str">
        <f t="shared" si="38"/>
        <v/>
      </c>
      <c r="M788" s="118"/>
      <c r="N788" s="117"/>
      <c r="O788" s="73" t="str">
        <f>IF(I788="","",VLOOKUP(I788,設定!$B$5:$C$14,2))</f>
        <v/>
      </c>
      <c r="P788" s="73" t="str">
        <f>IF(M788="○",設定!$C$16,"")</f>
        <v/>
      </c>
      <c r="Q788" s="72">
        <f t="shared" si="37"/>
        <v>0</v>
      </c>
      <c r="R788" s="65" t="str">
        <f t="shared" si="39"/>
        <v/>
      </c>
      <c r="W788" s="71"/>
    </row>
    <row r="789" spans="2:23" ht="14.25" customHeight="1" x14ac:dyDescent="0.2">
      <c r="B789" s="74">
        <v>778</v>
      </c>
      <c r="C789" s="61"/>
      <c r="D789" s="114"/>
      <c r="E789" s="114"/>
      <c r="F789" s="112"/>
      <c r="G789" s="112"/>
      <c r="H789" s="112"/>
      <c r="I789" s="63"/>
      <c r="J789" s="115"/>
      <c r="K789" s="124" t="str">
        <f>IF(C789="","",IF(COUNTIF(#REF!,C789&amp;F789&amp;G789)&gt;1,"要確認！",VLOOKUP(C789&amp;F789&amp;G789,#REF!,9,FALSE)))</f>
        <v/>
      </c>
      <c r="L789" s="116" t="str">
        <f t="shared" si="38"/>
        <v/>
      </c>
      <c r="M789" s="118"/>
      <c r="N789" s="117"/>
      <c r="O789" s="73" t="str">
        <f>IF(I789="","",VLOOKUP(I789,設定!$B$5:$C$14,2))</f>
        <v/>
      </c>
      <c r="P789" s="73" t="str">
        <f>IF(M789="○",設定!$C$16,"")</f>
        <v/>
      </c>
      <c r="Q789" s="72">
        <f t="shared" si="37"/>
        <v>0</v>
      </c>
      <c r="R789" s="65" t="str">
        <f t="shared" si="39"/>
        <v/>
      </c>
      <c r="W789" s="71"/>
    </row>
    <row r="790" spans="2:23" ht="14.25" customHeight="1" x14ac:dyDescent="0.2">
      <c r="B790" s="74">
        <v>779</v>
      </c>
      <c r="C790" s="61"/>
      <c r="D790" s="114"/>
      <c r="E790" s="114"/>
      <c r="F790" s="112"/>
      <c r="G790" s="112"/>
      <c r="H790" s="112"/>
      <c r="I790" s="63"/>
      <c r="J790" s="115"/>
      <c r="K790" s="124" t="str">
        <f>IF(C790="","",IF(COUNTIF(#REF!,C790&amp;F790&amp;G790)&gt;1,"要確認！",VLOOKUP(C790&amp;F790&amp;G790,#REF!,9,FALSE)))</f>
        <v/>
      </c>
      <c r="L790" s="116" t="str">
        <f t="shared" si="38"/>
        <v/>
      </c>
      <c r="M790" s="118"/>
      <c r="N790" s="117"/>
      <c r="O790" s="73" t="str">
        <f>IF(I790="","",VLOOKUP(I790,設定!$B$5:$C$14,2))</f>
        <v/>
      </c>
      <c r="P790" s="73" t="str">
        <f>IF(M790="○",設定!$C$16,"")</f>
        <v/>
      </c>
      <c r="Q790" s="72">
        <f t="shared" si="37"/>
        <v>0</v>
      </c>
      <c r="R790" s="65" t="str">
        <f t="shared" si="39"/>
        <v/>
      </c>
      <c r="W790" s="71"/>
    </row>
    <row r="791" spans="2:23" ht="14.25" customHeight="1" x14ac:dyDescent="0.2">
      <c r="B791" s="74">
        <v>780</v>
      </c>
      <c r="C791" s="61"/>
      <c r="D791" s="114"/>
      <c r="E791" s="114"/>
      <c r="F791" s="112"/>
      <c r="G791" s="112"/>
      <c r="H791" s="112"/>
      <c r="I791" s="63"/>
      <c r="J791" s="115"/>
      <c r="K791" s="124" t="str">
        <f>IF(C791="","",IF(COUNTIF(#REF!,C791&amp;F791&amp;G791)&gt;1,"要確認！",VLOOKUP(C791&amp;F791&amp;G791,#REF!,9,FALSE)))</f>
        <v/>
      </c>
      <c r="L791" s="112" t="str">
        <f t="shared" si="38"/>
        <v/>
      </c>
      <c r="M791" s="118"/>
      <c r="N791" s="117"/>
      <c r="O791" s="73" t="str">
        <f>IF(I791="","",VLOOKUP(I791,設定!$B$5:$C$14,2))</f>
        <v/>
      </c>
      <c r="P791" s="73" t="str">
        <f>IF(M791="○",設定!$C$16,"")</f>
        <v/>
      </c>
      <c r="Q791" s="72">
        <f t="shared" si="37"/>
        <v>0</v>
      </c>
      <c r="R791" s="65" t="str">
        <f t="shared" si="39"/>
        <v/>
      </c>
      <c r="W791" s="71"/>
    </row>
    <row r="792" spans="2:23" ht="14.25" customHeight="1" x14ac:dyDescent="0.2">
      <c r="B792" s="74">
        <v>781</v>
      </c>
      <c r="C792" s="61"/>
      <c r="D792" s="114"/>
      <c r="E792" s="114"/>
      <c r="F792" s="112"/>
      <c r="G792" s="112"/>
      <c r="H792" s="112"/>
      <c r="I792" s="63"/>
      <c r="J792" s="115"/>
      <c r="K792" s="124" t="str">
        <f>IF(C792="","",IF(COUNTIF(#REF!,C792&amp;F792&amp;G792)&gt;1,"要確認！",VLOOKUP(C792&amp;F792&amp;G792,#REF!,9,FALSE)))</f>
        <v/>
      </c>
      <c r="L792" s="112" t="str">
        <f t="shared" si="38"/>
        <v/>
      </c>
      <c r="M792" s="118"/>
      <c r="N792" s="117"/>
      <c r="O792" s="73" t="str">
        <f>IF(I792="","",VLOOKUP(I792,設定!$B$5:$C$14,2))</f>
        <v/>
      </c>
      <c r="P792" s="73" t="str">
        <f>IF(M792="○",設定!$C$16,"")</f>
        <v/>
      </c>
      <c r="Q792" s="72">
        <f t="shared" si="37"/>
        <v>0</v>
      </c>
      <c r="R792" s="65" t="str">
        <f t="shared" si="39"/>
        <v/>
      </c>
      <c r="W792" s="71"/>
    </row>
    <row r="793" spans="2:23" ht="14.25" customHeight="1" x14ac:dyDescent="0.2">
      <c r="B793" s="74">
        <v>782</v>
      </c>
      <c r="C793" s="61"/>
      <c r="D793" s="114"/>
      <c r="E793" s="114"/>
      <c r="F793" s="112"/>
      <c r="G793" s="112"/>
      <c r="H793" s="112"/>
      <c r="I793" s="63"/>
      <c r="J793" s="115"/>
      <c r="K793" s="124" t="str">
        <f>IF(C793="","",IF(COUNTIF(#REF!,C793&amp;F793&amp;G793)&gt;1,"要確認！",VLOOKUP(C793&amp;F793&amp;G793,#REF!,9,FALSE)))</f>
        <v/>
      </c>
      <c r="L793" s="112" t="str">
        <f t="shared" si="38"/>
        <v/>
      </c>
      <c r="M793" s="118"/>
      <c r="N793" s="117"/>
      <c r="O793" s="73" t="str">
        <f>IF(I793="","",VLOOKUP(I793,設定!$B$5:$C$14,2))</f>
        <v/>
      </c>
      <c r="P793" s="73" t="str">
        <f>IF(M793="○",設定!$C$16,"")</f>
        <v/>
      </c>
      <c r="Q793" s="72">
        <f t="shared" si="37"/>
        <v>0</v>
      </c>
      <c r="R793" s="65" t="str">
        <f t="shared" si="39"/>
        <v/>
      </c>
      <c r="W793" s="71"/>
    </row>
    <row r="794" spans="2:23" ht="14.25" customHeight="1" x14ac:dyDescent="0.2">
      <c r="B794" s="74">
        <v>783</v>
      </c>
      <c r="C794" s="61"/>
      <c r="D794" s="114"/>
      <c r="E794" s="114"/>
      <c r="F794" s="112"/>
      <c r="G794" s="112"/>
      <c r="H794" s="112"/>
      <c r="I794" s="63"/>
      <c r="J794" s="115"/>
      <c r="K794" s="124" t="str">
        <f>IF(C794="","",IF(COUNTIF(#REF!,C794&amp;F794&amp;G794)&gt;1,"要確認！",VLOOKUP(C794&amp;F794&amp;G794,#REF!,9,FALSE)))</f>
        <v/>
      </c>
      <c r="L794" s="112" t="str">
        <f t="shared" si="38"/>
        <v/>
      </c>
      <c r="M794" s="118"/>
      <c r="N794" s="117"/>
      <c r="O794" s="73" t="str">
        <f>IF(I794="","",VLOOKUP(I794,設定!$B$5:$C$14,2))</f>
        <v/>
      </c>
      <c r="P794" s="73" t="str">
        <f>IF(M794="○",設定!$C$16,"")</f>
        <v/>
      </c>
      <c r="Q794" s="72">
        <f t="shared" si="37"/>
        <v>0</v>
      </c>
      <c r="R794" s="65" t="str">
        <f t="shared" si="39"/>
        <v/>
      </c>
      <c r="W794" s="71"/>
    </row>
    <row r="795" spans="2:23" ht="14.25" customHeight="1" x14ac:dyDescent="0.2">
      <c r="B795" s="74">
        <v>784</v>
      </c>
      <c r="C795" s="61"/>
      <c r="D795" s="114"/>
      <c r="E795" s="114"/>
      <c r="F795" s="112"/>
      <c r="G795" s="112"/>
      <c r="H795" s="112"/>
      <c r="I795" s="63"/>
      <c r="J795" s="115"/>
      <c r="K795" s="124" t="str">
        <f>IF(C795="","",IF(COUNTIF(#REF!,C795&amp;F795&amp;G795)&gt;1,"要確認！",VLOOKUP(C795&amp;F795&amp;G795,#REF!,9,FALSE)))</f>
        <v/>
      </c>
      <c r="L795" s="112" t="str">
        <f t="shared" si="38"/>
        <v/>
      </c>
      <c r="M795" s="118"/>
      <c r="N795" s="117"/>
      <c r="O795" s="73" t="str">
        <f>IF(I795="","",VLOOKUP(I795,設定!$B$5:$C$14,2))</f>
        <v/>
      </c>
      <c r="P795" s="73" t="str">
        <f>IF(M795="○",設定!$C$16,"")</f>
        <v/>
      </c>
      <c r="Q795" s="72">
        <f t="shared" si="37"/>
        <v>0</v>
      </c>
      <c r="R795" s="65" t="str">
        <f t="shared" si="39"/>
        <v/>
      </c>
      <c r="W795" s="71"/>
    </row>
    <row r="796" spans="2:23" ht="14.25" customHeight="1" x14ac:dyDescent="0.2">
      <c r="B796" s="74">
        <v>785</v>
      </c>
      <c r="C796" s="61"/>
      <c r="D796" s="114"/>
      <c r="E796" s="114"/>
      <c r="F796" s="112"/>
      <c r="G796" s="112"/>
      <c r="H796" s="112"/>
      <c r="I796" s="63"/>
      <c r="J796" s="115"/>
      <c r="K796" s="124" t="str">
        <f>IF(C796="","",IF(COUNTIF(#REF!,C796&amp;F796&amp;G796)&gt;1,"要確認！",VLOOKUP(C796&amp;F796&amp;G796,#REF!,9,FALSE)))</f>
        <v/>
      </c>
      <c r="L796" s="112" t="str">
        <f t="shared" si="38"/>
        <v/>
      </c>
      <c r="M796" s="118"/>
      <c r="N796" s="117"/>
      <c r="O796" s="73" t="str">
        <f>IF(I796="","",VLOOKUP(I796,設定!$B$5:$C$14,2))</f>
        <v/>
      </c>
      <c r="P796" s="73" t="str">
        <f>IF(M796="○",設定!$C$16,"")</f>
        <v/>
      </c>
      <c r="Q796" s="72">
        <f t="shared" si="37"/>
        <v>0</v>
      </c>
      <c r="R796" s="65" t="str">
        <f t="shared" si="39"/>
        <v/>
      </c>
      <c r="W796" s="71"/>
    </row>
    <row r="797" spans="2:23" ht="14.25" customHeight="1" x14ac:dyDescent="0.2">
      <c r="B797" s="74">
        <v>786</v>
      </c>
      <c r="C797" s="61"/>
      <c r="D797" s="114"/>
      <c r="E797" s="114"/>
      <c r="F797" s="112"/>
      <c r="G797" s="112"/>
      <c r="H797" s="112"/>
      <c r="I797" s="63"/>
      <c r="J797" s="115"/>
      <c r="K797" s="124" t="str">
        <f>IF(C797="","",IF(COUNTIF(#REF!,C797&amp;F797&amp;G797)&gt;1,"要確認！",VLOOKUP(C797&amp;F797&amp;G797,#REF!,9,FALSE)))</f>
        <v/>
      </c>
      <c r="L797" s="112" t="str">
        <f t="shared" si="38"/>
        <v/>
      </c>
      <c r="M797" s="118"/>
      <c r="N797" s="117"/>
      <c r="O797" s="73" t="str">
        <f>IF(I797="","",VLOOKUP(I797,設定!$B$5:$C$14,2))</f>
        <v/>
      </c>
      <c r="P797" s="73" t="str">
        <f>IF(M797="○",設定!$C$16,"")</f>
        <v/>
      </c>
      <c r="Q797" s="72">
        <f t="shared" si="37"/>
        <v>0</v>
      </c>
      <c r="R797" s="65" t="str">
        <f t="shared" si="39"/>
        <v/>
      </c>
      <c r="W797" s="71"/>
    </row>
    <row r="798" spans="2:23" ht="14.25" customHeight="1" x14ac:dyDescent="0.2">
      <c r="B798" s="74">
        <v>787</v>
      </c>
      <c r="C798" s="61"/>
      <c r="D798" s="114"/>
      <c r="E798" s="114"/>
      <c r="F798" s="112"/>
      <c r="G798" s="112"/>
      <c r="H798" s="112"/>
      <c r="I798" s="63"/>
      <c r="J798" s="115"/>
      <c r="K798" s="124" t="str">
        <f>IF(C798="","",IF(COUNTIF(#REF!,C798&amp;F798&amp;G798)&gt;1,"要確認！",VLOOKUP(C798&amp;F798&amp;G798,#REF!,9,FALSE)))</f>
        <v/>
      </c>
      <c r="L798" s="112" t="str">
        <f t="shared" si="38"/>
        <v/>
      </c>
      <c r="M798" s="118"/>
      <c r="N798" s="117"/>
      <c r="O798" s="73" t="str">
        <f>IF(I798="","",VLOOKUP(I798,設定!$B$5:$C$14,2))</f>
        <v/>
      </c>
      <c r="P798" s="73" t="str">
        <f>IF(M798="○",設定!$C$16,"")</f>
        <v/>
      </c>
      <c r="Q798" s="72">
        <f t="shared" si="37"/>
        <v>0</v>
      </c>
      <c r="R798" s="65" t="str">
        <f t="shared" si="39"/>
        <v/>
      </c>
      <c r="W798" s="71"/>
    </row>
    <row r="799" spans="2:23" ht="14.25" customHeight="1" x14ac:dyDescent="0.2">
      <c r="B799" s="74">
        <v>788</v>
      </c>
      <c r="C799" s="61"/>
      <c r="D799" s="114"/>
      <c r="E799" s="114"/>
      <c r="F799" s="112"/>
      <c r="G799" s="112"/>
      <c r="H799" s="112"/>
      <c r="I799" s="63"/>
      <c r="J799" s="115"/>
      <c r="K799" s="124" t="str">
        <f>IF(C799="","",IF(COUNTIF(#REF!,C799&amp;F799&amp;G799)&gt;1,"要確認！",VLOOKUP(C799&amp;F799&amp;G799,#REF!,9,FALSE)))</f>
        <v/>
      </c>
      <c r="L799" s="112" t="str">
        <f t="shared" si="38"/>
        <v/>
      </c>
      <c r="M799" s="118"/>
      <c r="N799" s="117"/>
      <c r="O799" s="73" t="str">
        <f>IF(I799="","",VLOOKUP(I799,設定!$B$5:$C$14,2))</f>
        <v/>
      </c>
      <c r="P799" s="73" t="str">
        <f>IF(M799="○",設定!$C$16,"")</f>
        <v/>
      </c>
      <c r="Q799" s="72">
        <f t="shared" si="37"/>
        <v>0</v>
      </c>
      <c r="R799" s="65" t="str">
        <f t="shared" si="39"/>
        <v/>
      </c>
      <c r="W799" s="71"/>
    </row>
    <row r="800" spans="2:23" ht="14.25" customHeight="1" x14ac:dyDescent="0.2">
      <c r="B800" s="74">
        <v>789</v>
      </c>
      <c r="C800" s="61"/>
      <c r="D800" s="114"/>
      <c r="E800" s="114"/>
      <c r="F800" s="112"/>
      <c r="G800" s="112"/>
      <c r="H800" s="112"/>
      <c r="I800" s="63"/>
      <c r="J800" s="115"/>
      <c r="K800" s="124" t="str">
        <f>IF(C800="","",IF(COUNTIF(#REF!,C800&amp;F800&amp;G800)&gt;1,"要確認！",VLOOKUP(C800&amp;F800&amp;G800,#REF!,9,FALSE)))</f>
        <v/>
      </c>
      <c r="L800" s="112" t="str">
        <f t="shared" si="38"/>
        <v/>
      </c>
      <c r="M800" s="118"/>
      <c r="N800" s="117"/>
      <c r="O800" s="73" t="str">
        <f>IF(I800="","",VLOOKUP(I800,設定!$B$5:$C$14,2))</f>
        <v/>
      </c>
      <c r="P800" s="73" t="str">
        <f>IF(M800="○",設定!$C$16,"")</f>
        <v/>
      </c>
      <c r="Q800" s="72">
        <f t="shared" si="37"/>
        <v>0</v>
      </c>
      <c r="R800" s="65" t="str">
        <f t="shared" si="39"/>
        <v/>
      </c>
      <c r="W800" s="71"/>
    </row>
    <row r="801" spans="2:23" ht="14.25" customHeight="1" x14ac:dyDescent="0.2">
      <c r="B801" s="74">
        <v>790</v>
      </c>
      <c r="C801" s="61"/>
      <c r="D801" s="114"/>
      <c r="E801" s="114"/>
      <c r="F801" s="112"/>
      <c r="G801" s="112"/>
      <c r="H801" s="112"/>
      <c r="I801" s="63"/>
      <c r="J801" s="115"/>
      <c r="K801" s="124" t="str">
        <f>IF(C801="","",IF(COUNTIF(#REF!,C801&amp;F801&amp;G801)&gt;1,"要確認！",VLOOKUP(C801&amp;F801&amp;G801,#REF!,9,FALSE)))</f>
        <v/>
      </c>
      <c r="L801" s="112" t="str">
        <f t="shared" si="38"/>
        <v/>
      </c>
      <c r="M801" s="118"/>
      <c r="N801" s="117"/>
      <c r="O801" s="73" t="str">
        <f>IF(I801="","",VLOOKUP(I801,設定!$B$5:$C$14,2))</f>
        <v/>
      </c>
      <c r="P801" s="73" t="str">
        <f>IF(M801="○",設定!$C$16,"")</f>
        <v/>
      </c>
      <c r="Q801" s="72">
        <f t="shared" si="37"/>
        <v>0</v>
      </c>
      <c r="R801" s="65" t="str">
        <f t="shared" si="39"/>
        <v/>
      </c>
      <c r="W801" s="71"/>
    </row>
    <row r="802" spans="2:23" ht="14.25" customHeight="1" x14ac:dyDescent="0.2">
      <c r="B802" s="74">
        <v>791</v>
      </c>
      <c r="C802" s="61"/>
      <c r="D802" s="114"/>
      <c r="E802" s="114"/>
      <c r="F802" s="112"/>
      <c r="G802" s="112"/>
      <c r="H802" s="112"/>
      <c r="I802" s="63"/>
      <c r="J802" s="115"/>
      <c r="K802" s="124" t="str">
        <f>IF(C802="","",IF(COUNTIF(#REF!,C802&amp;F802&amp;G802)&gt;1,"要確認！",VLOOKUP(C802&amp;F802&amp;G802,#REF!,9,FALSE)))</f>
        <v/>
      </c>
      <c r="L802" s="112" t="str">
        <f t="shared" si="38"/>
        <v/>
      </c>
      <c r="M802" s="118"/>
      <c r="N802" s="117"/>
      <c r="O802" s="73" t="str">
        <f>IF(I802="","",VLOOKUP(I802,設定!$B$5:$C$14,2))</f>
        <v/>
      </c>
      <c r="P802" s="73" t="str">
        <f>IF(M802="○",設定!$C$16,"")</f>
        <v/>
      </c>
      <c r="Q802" s="72">
        <f t="shared" si="37"/>
        <v>0</v>
      </c>
      <c r="R802" s="65" t="str">
        <f t="shared" si="39"/>
        <v/>
      </c>
      <c r="W802" s="71"/>
    </row>
    <row r="803" spans="2:23" ht="14.25" customHeight="1" x14ac:dyDescent="0.2">
      <c r="B803" s="74">
        <v>792</v>
      </c>
      <c r="C803" s="61"/>
      <c r="D803" s="114"/>
      <c r="E803" s="114"/>
      <c r="F803" s="112"/>
      <c r="G803" s="112"/>
      <c r="H803" s="112"/>
      <c r="I803" s="63"/>
      <c r="J803" s="115"/>
      <c r="K803" s="124" t="str">
        <f>IF(C803="","",IF(COUNTIF(#REF!,C803&amp;F803&amp;G803)&gt;1,"要確認！",VLOOKUP(C803&amp;F803&amp;G803,#REF!,9,FALSE)))</f>
        <v/>
      </c>
      <c r="L803" s="112" t="str">
        <f t="shared" si="38"/>
        <v/>
      </c>
      <c r="M803" s="118"/>
      <c r="N803" s="117"/>
      <c r="O803" s="73" t="str">
        <f>IF(I803="","",VLOOKUP(I803,設定!$B$5:$C$14,2))</f>
        <v/>
      </c>
      <c r="P803" s="73" t="str">
        <f>IF(M803="○",設定!$C$16,"")</f>
        <v/>
      </c>
      <c r="Q803" s="72">
        <f t="shared" si="37"/>
        <v>0</v>
      </c>
      <c r="R803" s="65" t="str">
        <f t="shared" si="39"/>
        <v/>
      </c>
      <c r="W803" s="71"/>
    </row>
    <row r="804" spans="2:23" ht="14.25" customHeight="1" x14ac:dyDescent="0.2">
      <c r="B804" s="74">
        <v>793</v>
      </c>
      <c r="C804" s="61"/>
      <c r="D804" s="114"/>
      <c r="E804" s="114"/>
      <c r="F804" s="112"/>
      <c r="G804" s="112"/>
      <c r="H804" s="112"/>
      <c r="I804" s="63"/>
      <c r="J804" s="115"/>
      <c r="K804" s="124" t="str">
        <f>IF(C804="","",IF(COUNTIF(#REF!,C804&amp;F804&amp;G804)&gt;1,"要確認！",VLOOKUP(C804&amp;F804&amp;G804,#REF!,9,FALSE)))</f>
        <v/>
      </c>
      <c r="L804" s="112" t="str">
        <f t="shared" si="38"/>
        <v/>
      </c>
      <c r="M804" s="118"/>
      <c r="N804" s="117"/>
      <c r="O804" s="73" t="str">
        <f>IF(I804="","",VLOOKUP(I804,設定!$B$5:$C$14,2))</f>
        <v/>
      </c>
      <c r="P804" s="73" t="str">
        <f>IF(M804="○",設定!$C$16,"")</f>
        <v/>
      </c>
      <c r="Q804" s="72">
        <f t="shared" si="37"/>
        <v>0</v>
      </c>
      <c r="R804" s="65" t="str">
        <f t="shared" si="39"/>
        <v/>
      </c>
      <c r="W804" s="71"/>
    </row>
    <row r="805" spans="2:23" ht="14.25" customHeight="1" x14ac:dyDescent="0.2">
      <c r="B805" s="74">
        <v>794</v>
      </c>
      <c r="C805" s="61"/>
      <c r="D805" s="114"/>
      <c r="E805" s="114"/>
      <c r="F805" s="112"/>
      <c r="G805" s="112"/>
      <c r="H805" s="112"/>
      <c r="I805" s="63"/>
      <c r="J805" s="115"/>
      <c r="K805" s="124" t="str">
        <f>IF(C805="","",IF(COUNTIF(#REF!,C805&amp;F805&amp;G805)&gt;1,"要確認！",VLOOKUP(C805&amp;F805&amp;G805,#REF!,9,FALSE)))</f>
        <v/>
      </c>
      <c r="L805" s="112" t="str">
        <f t="shared" si="38"/>
        <v/>
      </c>
      <c r="M805" s="118"/>
      <c r="N805" s="117"/>
      <c r="O805" s="73" t="str">
        <f>IF(I805="","",VLOOKUP(I805,設定!$B$5:$C$14,2))</f>
        <v/>
      </c>
      <c r="P805" s="73" t="str">
        <f>IF(M805="○",設定!$C$16,"")</f>
        <v/>
      </c>
      <c r="Q805" s="72">
        <f t="shared" si="37"/>
        <v>0</v>
      </c>
      <c r="R805" s="65" t="str">
        <f t="shared" si="39"/>
        <v/>
      </c>
      <c r="W805" s="71"/>
    </row>
    <row r="806" spans="2:23" ht="14.25" customHeight="1" x14ac:dyDescent="0.2">
      <c r="B806" s="74">
        <v>795</v>
      </c>
      <c r="C806" s="61"/>
      <c r="D806" s="114"/>
      <c r="E806" s="114"/>
      <c r="F806" s="112"/>
      <c r="G806" s="112"/>
      <c r="H806" s="112"/>
      <c r="I806" s="63"/>
      <c r="J806" s="115"/>
      <c r="K806" s="124" t="str">
        <f>IF(C806="","",IF(COUNTIF(#REF!,C806&amp;F806&amp;G806)&gt;1,"要確認！",VLOOKUP(C806&amp;F806&amp;G806,#REF!,9,FALSE)))</f>
        <v/>
      </c>
      <c r="L806" s="112" t="str">
        <f t="shared" si="38"/>
        <v/>
      </c>
      <c r="M806" s="118"/>
      <c r="N806" s="117"/>
      <c r="O806" s="73" t="str">
        <f>IF(I806="","",VLOOKUP(I806,設定!$B$5:$C$14,2))</f>
        <v/>
      </c>
      <c r="P806" s="73" t="str">
        <f>IF(M806="○",設定!$C$16,"")</f>
        <v/>
      </c>
      <c r="Q806" s="72">
        <f t="shared" si="37"/>
        <v>0</v>
      </c>
      <c r="R806" s="65" t="str">
        <f t="shared" si="39"/>
        <v/>
      </c>
      <c r="W806" s="71"/>
    </row>
    <row r="807" spans="2:23" ht="14.25" customHeight="1" x14ac:dyDescent="0.2">
      <c r="B807" s="74">
        <v>796</v>
      </c>
      <c r="C807" s="61"/>
      <c r="D807" s="114"/>
      <c r="E807" s="114"/>
      <c r="F807" s="112"/>
      <c r="G807" s="112"/>
      <c r="H807" s="112"/>
      <c r="I807" s="63"/>
      <c r="J807" s="115"/>
      <c r="K807" s="124" t="str">
        <f>IF(C807="","",IF(COUNTIF(#REF!,C807&amp;F807&amp;G807)&gt;1,"要確認！",VLOOKUP(C807&amp;F807&amp;G807,#REF!,9,FALSE)))</f>
        <v/>
      </c>
      <c r="L807" s="112" t="str">
        <f t="shared" si="38"/>
        <v/>
      </c>
      <c r="M807" s="118"/>
      <c r="N807" s="117"/>
      <c r="O807" s="73" t="str">
        <f>IF(I807="","",VLOOKUP(I807,設定!$B$5:$C$14,2))</f>
        <v/>
      </c>
      <c r="P807" s="73" t="str">
        <f>IF(M807="○",設定!$C$16,"")</f>
        <v/>
      </c>
      <c r="Q807" s="72">
        <f t="shared" si="37"/>
        <v>0</v>
      </c>
      <c r="R807" s="65" t="str">
        <f t="shared" si="39"/>
        <v/>
      </c>
      <c r="W807" s="71"/>
    </row>
    <row r="808" spans="2:23" ht="14.25" customHeight="1" x14ac:dyDescent="0.2">
      <c r="B808" s="74">
        <v>797</v>
      </c>
      <c r="C808" s="61"/>
      <c r="D808" s="114"/>
      <c r="E808" s="114"/>
      <c r="F808" s="112"/>
      <c r="G808" s="112"/>
      <c r="H808" s="112"/>
      <c r="I808" s="63"/>
      <c r="J808" s="115"/>
      <c r="K808" s="124" t="str">
        <f>IF(C808="","",IF(COUNTIF(#REF!,C808&amp;F808&amp;G808)&gt;1,"要確認！",VLOOKUP(C808&amp;F808&amp;G808,#REF!,9,FALSE)))</f>
        <v/>
      </c>
      <c r="L808" s="112" t="str">
        <f t="shared" si="38"/>
        <v/>
      </c>
      <c r="M808" s="118"/>
      <c r="N808" s="117"/>
      <c r="O808" s="73" t="str">
        <f>IF(I808="","",VLOOKUP(I808,設定!$B$5:$C$14,2))</f>
        <v/>
      </c>
      <c r="P808" s="73" t="str">
        <f>IF(M808="○",設定!$C$16,"")</f>
        <v/>
      </c>
      <c r="Q808" s="72">
        <f t="shared" si="37"/>
        <v>0</v>
      </c>
      <c r="R808" s="65" t="str">
        <f t="shared" si="39"/>
        <v/>
      </c>
      <c r="W808" s="71"/>
    </row>
    <row r="809" spans="2:23" ht="14.25" customHeight="1" x14ac:dyDescent="0.2">
      <c r="B809" s="74">
        <v>798</v>
      </c>
      <c r="C809" s="61"/>
      <c r="D809" s="114"/>
      <c r="E809" s="114"/>
      <c r="F809" s="112"/>
      <c r="G809" s="112"/>
      <c r="H809" s="112"/>
      <c r="I809" s="63"/>
      <c r="J809" s="115"/>
      <c r="K809" s="124" t="str">
        <f>IF(C809="","",IF(COUNTIF(#REF!,C809&amp;F809&amp;G809)&gt;1,"要確認！",VLOOKUP(C809&amp;F809&amp;G809,#REF!,9,FALSE)))</f>
        <v/>
      </c>
      <c r="L809" s="112" t="str">
        <f t="shared" si="38"/>
        <v/>
      </c>
      <c r="M809" s="118"/>
      <c r="N809" s="117"/>
      <c r="O809" s="73" t="str">
        <f>IF(I809="","",VLOOKUP(I809,設定!$B$5:$C$14,2))</f>
        <v/>
      </c>
      <c r="P809" s="73" t="str">
        <f>IF(M809="○",設定!$C$16,"")</f>
        <v/>
      </c>
      <c r="Q809" s="72">
        <f t="shared" si="37"/>
        <v>0</v>
      </c>
      <c r="R809" s="65" t="str">
        <f t="shared" si="39"/>
        <v/>
      </c>
      <c r="W809" s="71"/>
    </row>
    <row r="810" spans="2:23" ht="14.25" customHeight="1" x14ac:dyDescent="0.2">
      <c r="B810" s="74">
        <v>799</v>
      </c>
      <c r="C810" s="61"/>
      <c r="D810" s="114"/>
      <c r="E810" s="114"/>
      <c r="F810" s="112"/>
      <c r="G810" s="112"/>
      <c r="H810" s="112"/>
      <c r="I810" s="63"/>
      <c r="J810" s="115"/>
      <c r="K810" s="124" t="str">
        <f>IF(C810="","",IF(COUNTIF(#REF!,C810&amp;F810&amp;G810)&gt;1,"要確認！",VLOOKUP(C810&amp;F810&amp;G810,#REF!,9,FALSE)))</f>
        <v/>
      </c>
      <c r="L810" s="112" t="str">
        <f t="shared" si="38"/>
        <v/>
      </c>
      <c r="M810" s="118"/>
      <c r="N810" s="117"/>
      <c r="O810" s="73" t="str">
        <f>IF(I810="","",VLOOKUP(I810,設定!$B$5:$C$14,2))</f>
        <v/>
      </c>
      <c r="P810" s="73" t="str">
        <f>IF(M810="○",設定!$C$16,"")</f>
        <v/>
      </c>
      <c r="Q810" s="72">
        <f t="shared" si="37"/>
        <v>0</v>
      </c>
      <c r="R810" s="65" t="str">
        <f t="shared" si="39"/>
        <v/>
      </c>
      <c r="W810" s="71"/>
    </row>
    <row r="811" spans="2:23" ht="14.25" customHeight="1" x14ac:dyDescent="0.2">
      <c r="B811" s="74">
        <v>800</v>
      </c>
      <c r="C811" s="61"/>
      <c r="D811" s="114"/>
      <c r="E811" s="114"/>
      <c r="F811" s="112"/>
      <c r="G811" s="112"/>
      <c r="H811" s="112"/>
      <c r="I811" s="63"/>
      <c r="J811" s="115"/>
      <c r="K811" s="124" t="str">
        <f>IF(C811="","",IF(COUNTIF(#REF!,C811&amp;F811&amp;G811)&gt;1,"要確認！",VLOOKUP(C811&amp;F811&amp;G811,#REF!,9,FALSE)))</f>
        <v/>
      </c>
      <c r="L811" s="112" t="str">
        <f t="shared" si="38"/>
        <v/>
      </c>
      <c r="M811" s="118"/>
      <c r="N811" s="117"/>
      <c r="O811" s="73" t="str">
        <f>IF(I811="","",VLOOKUP(I811,設定!$B$5:$C$14,2))</f>
        <v/>
      </c>
      <c r="P811" s="73" t="str">
        <f>IF(M811="○",設定!$C$16,"")</f>
        <v/>
      </c>
      <c r="Q811" s="72">
        <f t="shared" si="37"/>
        <v>0</v>
      </c>
      <c r="R811" s="65" t="str">
        <f t="shared" si="39"/>
        <v/>
      </c>
      <c r="W811" s="71"/>
    </row>
    <row r="812" spans="2:23" ht="14.25" customHeight="1" x14ac:dyDescent="0.2">
      <c r="B812" s="74">
        <v>801</v>
      </c>
      <c r="C812" s="61"/>
      <c r="D812" s="114"/>
      <c r="E812" s="114"/>
      <c r="F812" s="112"/>
      <c r="G812" s="112"/>
      <c r="H812" s="112"/>
      <c r="I812" s="63"/>
      <c r="J812" s="115"/>
      <c r="K812" s="124" t="str">
        <f>IF(C812="","",IF(COUNTIF(#REF!,C812&amp;F812&amp;G812)&gt;1,"要確認！",VLOOKUP(C812&amp;F812&amp;G812,#REF!,9,FALSE)))</f>
        <v/>
      </c>
      <c r="L812" s="112" t="str">
        <f t="shared" si="38"/>
        <v/>
      </c>
      <c r="M812" s="118"/>
      <c r="N812" s="117"/>
      <c r="O812" s="73" t="str">
        <f>IF(I812="","",VLOOKUP(I812,設定!$B$5:$C$14,2))</f>
        <v/>
      </c>
      <c r="P812" s="73" t="str">
        <f>IF(M812="○",設定!$C$16,"")</f>
        <v/>
      </c>
      <c r="Q812" s="72">
        <f t="shared" si="37"/>
        <v>0</v>
      </c>
      <c r="R812" s="65" t="str">
        <f t="shared" si="39"/>
        <v/>
      </c>
      <c r="W812" s="71"/>
    </row>
    <row r="813" spans="2:23" ht="14.25" customHeight="1" x14ac:dyDescent="0.2">
      <c r="B813" s="74">
        <v>802</v>
      </c>
      <c r="C813" s="61"/>
      <c r="D813" s="114"/>
      <c r="E813" s="114"/>
      <c r="F813" s="112"/>
      <c r="G813" s="112"/>
      <c r="H813" s="112"/>
      <c r="I813" s="63"/>
      <c r="J813" s="115"/>
      <c r="K813" s="124" t="str">
        <f>IF(C813="","",IF(COUNTIF(#REF!,C813&amp;F813&amp;G813)&gt;1,"要確認！",VLOOKUP(C813&amp;F813&amp;G813,#REF!,9,FALSE)))</f>
        <v/>
      </c>
      <c r="L813" s="112" t="str">
        <f t="shared" si="38"/>
        <v/>
      </c>
      <c r="M813" s="118"/>
      <c r="N813" s="117"/>
      <c r="O813" s="73" t="str">
        <f>IF(I813="","",VLOOKUP(I813,設定!$B$5:$C$14,2))</f>
        <v/>
      </c>
      <c r="P813" s="73" t="str">
        <f>IF(M813="○",設定!$C$16,"")</f>
        <v/>
      </c>
      <c r="Q813" s="72">
        <f t="shared" si="37"/>
        <v>0</v>
      </c>
      <c r="R813" s="65" t="str">
        <f t="shared" si="39"/>
        <v/>
      </c>
      <c r="W813" s="71"/>
    </row>
    <row r="814" spans="2:23" ht="14.25" customHeight="1" x14ac:dyDescent="0.2">
      <c r="B814" s="74">
        <v>803</v>
      </c>
      <c r="C814" s="61"/>
      <c r="D814" s="114"/>
      <c r="E814" s="114"/>
      <c r="F814" s="112"/>
      <c r="G814" s="112"/>
      <c r="H814" s="112"/>
      <c r="I814" s="63"/>
      <c r="J814" s="115"/>
      <c r="K814" s="124" t="str">
        <f>IF(C814="","",IF(COUNTIF(#REF!,C814&amp;F814&amp;G814)&gt;1,"要確認！",VLOOKUP(C814&amp;F814&amp;G814,#REF!,9,FALSE)))</f>
        <v/>
      </c>
      <c r="L814" s="112" t="str">
        <f t="shared" si="38"/>
        <v/>
      </c>
      <c r="M814" s="118"/>
      <c r="N814" s="117"/>
      <c r="O814" s="73" t="str">
        <f>IF(I814="","",VLOOKUP(I814,設定!$B$5:$C$14,2))</f>
        <v/>
      </c>
      <c r="P814" s="73" t="str">
        <f>IF(M814="○",設定!$C$16,"")</f>
        <v/>
      </c>
      <c r="Q814" s="72">
        <f t="shared" si="37"/>
        <v>0</v>
      </c>
      <c r="R814" s="65" t="str">
        <f t="shared" si="39"/>
        <v/>
      </c>
      <c r="W814" s="71"/>
    </row>
    <row r="815" spans="2:23" ht="14.25" customHeight="1" x14ac:dyDescent="0.2">
      <c r="B815" s="74">
        <v>804</v>
      </c>
      <c r="C815" s="61"/>
      <c r="D815" s="114"/>
      <c r="E815" s="114"/>
      <c r="F815" s="112"/>
      <c r="G815" s="112"/>
      <c r="H815" s="112"/>
      <c r="I815" s="63"/>
      <c r="J815" s="115"/>
      <c r="K815" s="124" t="str">
        <f>IF(C815="","",IF(COUNTIF(#REF!,C815&amp;F815&amp;G815)&gt;1,"要確認！",VLOOKUP(C815&amp;F815&amp;G815,#REF!,9,FALSE)))</f>
        <v/>
      </c>
      <c r="L815" s="112" t="str">
        <f t="shared" si="38"/>
        <v/>
      </c>
      <c r="M815" s="118"/>
      <c r="N815" s="117"/>
      <c r="O815" s="73" t="str">
        <f>IF(I815="","",VLOOKUP(I815,設定!$B$5:$C$14,2))</f>
        <v/>
      </c>
      <c r="P815" s="73" t="str">
        <f>IF(M815="○",設定!$C$16,"")</f>
        <v/>
      </c>
      <c r="Q815" s="72">
        <f t="shared" si="37"/>
        <v>0</v>
      </c>
      <c r="R815" s="65" t="str">
        <f t="shared" si="39"/>
        <v/>
      </c>
      <c r="W815" s="71"/>
    </row>
    <row r="816" spans="2:23" ht="14.25" customHeight="1" x14ac:dyDescent="0.2">
      <c r="B816" s="74">
        <v>805</v>
      </c>
      <c r="C816" s="61"/>
      <c r="D816" s="114"/>
      <c r="E816" s="114"/>
      <c r="F816" s="112"/>
      <c r="G816" s="112"/>
      <c r="H816" s="112"/>
      <c r="I816" s="63"/>
      <c r="J816" s="115"/>
      <c r="K816" s="124" t="str">
        <f>IF(C816="","",IF(COUNTIF(#REF!,C816&amp;F816&amp;G816)&gt;1,"要確認！",VLOOKUP(C816&amp;F816&amp;G816,#REF!,9,FALSE)))</f>
        <v/>
      </c>
      <c r="L816" s="112" t="str">
        <f t="shared" si="38"/>
        <v/>
      </c>
      <c r="M816" s="118"/>
      <c r="N816" s="117"/>
      <c r="O816" s="73" t="str">
        <f>IF(I816="","",VLOOKUP(I816,設定!$B$5:$C$14,2))</f>
        <v/>
      </c>
      <c r="P816" s="73" t="str">
        <f>IF(M816="○",設定!$C$16,"")</f>
        <v/>
      </c>
      <c r="Q816" s="72">
        <f t="shared" si="37"/>
        <v>0</v>
      </c>
      <c r="R816" s="65" t="str">
        <f t="shared" si="39"/>
        <v/>
      </c>
      <c r="W816" s="71"/>
    </row>
    <row r="817" spans="2:23" ht="14.25" customHeight="1" x14ac:dyDescent="0.2">
      <c r="B817" s="74">
        <v>806</v>
      </c>
      <c r="C817" s="61"/>
      <c r="D817" s="114"/>
      <c r="E817" s="114"/>
      <c r="F817" s="112"/>
      <c r="G817" s="112"/>
      <c r="H817" s="112"/>
      <c r="I817" s="63"/>
      <c r="J817" s="115"/>
      <c r="K817" s="124" t="str">
        <f>IF(C817="","",IF(COUNTIF(#REF!,C817&amp;F817&amp;G817)&gt;1,"要確認！",VLOOKUP(C817&amp;F817&amp;G817,#REF!,9,FALSE)))</f>
        <v/>
      </c>
      <c r="L817" s="112" t="str">
        <f t="shared" si="38"/>
        <v/>
      </c>
      <c r="M817" s="118"/>
      <c r="N817" s="117"/>
      <c r="O817" s="73" t="str">
        <f>IF(I817="","",VLOOKUP(I817,設定!$B$5:$C$14,2))</f>
        <v/>
      </c>
      <c r="P817" s="73" t="str">
        <f>IF(M817="○",設定!$C$16,"")</f>
        <v/>
      </c>
      <c r="Q817" s="72">
        <f t="shared" si="37"/>
        <v>0</v>
      </c>
      <c r="R817" s="65" t="str">
        <f t="shared" si="39"/>
        <v/>
      </c>
      <c r="W817" s="71"/>
    </row>
    <row r="818" spans="2:23" ht="14.25" customHeight="1" x14ac:dyDescent="0.2">
      <c r="B818" s="74">
        <v>807</v>
      </c>
      <c r="C818" s="61"/>
      <c r="D818" s="114"/>
      <c r="E818" s="114"/>
      <c r="F818" s="112"/>
      <c r="G818" s="112"/>
      <c r="H818" s="112"/>
      <c r="I818" s="63"/>
      <c r="J818" s="115"/>
      <c r="K818" s="124" t="str">
        <f>IF(C818="","",IF(COUNTIF(#REF!,C818&amp;F818&amp;G818)&gt;1,"要確認！",VLOOKUP(C818&amp;F818&amp;G818,#REF!,9,FALSE)))</f>
        <v/>
      </c>
      <c r="L818" s="112" t="str">
        <f t="shared" si="38"/>
        <v/>
      </c>
      <c r="M818" s="118"/>
      <c r="N818" s="117"/>
      <c r="O818" s="73" t="str">
        <f>IF(I818="","",VLOOKUP(I818,設定!$B$5:$C$14,2))</f>
        <v/>
      </c>
      <c r="P818" s="73" t="str">
        <f>IF(M818="○",設定!$C$16,"")</f>
        <v/>
      </c>
      <c r="Q818" s="72">
        <f t="shared" si="37"/>
        <v>0</v>
      </c>
      <c r="R818" s="65" t="str">
        <f t="shared" si="39"/>
        <v/>
      </c>
      <c r="W818" s="71"/>
    </row>
    <row r="819" spans="2:23" ht="14.25" customHeight="1" x14ac:dyDescent="0.2">
      <c r="B819" s="74">
        <v>808</v>
      </c>
      <c r="C819" s="61"/>
      <c r="D819" s="114"/>
      <c r="E819" s="114"/>
      <c r="F819" s="112"/>
      <c r="G819" s="112"/>
      <c r="H819" s="112"/>
      <c r="I819" s="63"/>
      <c r="J819" s="115"/>
      <c r="K819" s="124" t="str">
        <f>IF(C819="","",IF(COUNTIF(#REF!,C819&amp;F819&amp;G819)&gt;1,"要確認！",VLOOKUP(C819&amp;F819&amp;G819,#REF!,9,FALSE)))</f>
        <v/>
      </c>
      <c r="L819" s="112" t="str">
        <f t="shared" si="38"/>
        <v/>
      </c>
      <c r="M819" s="118"/>
      <c r="N819" s="117"/>
      <c r="O819" s="73" t="str">
        <f>IF(I819="","",VLOOKUP(I819,設定!$B$5:$C$14,2))</f>
        <v/>
      </c>
      <c r="P819" s="73" t="str">
        <f>IF(M819="○",設定!$C$16,"")</f>
        <v/>
      </c>
      <c r="Q819" s="72">
        <f t="shared" si="37"/>
        <v>0</v>
      </c>
      <c r="R819" s="65" t="str">
        <f t="shared" si="39"/>
        <v/>
      </c>
      <c r="W819" s="71"/>
    </row>
    <row r="820" spans="2:23" ht="14.25" customHeight="1" x14ac:dyDescent="0.2">
      <c r="B820" s="74">
        <v>809</v>
      </c>
      <c r="C820" s="61"/>
      <c r="D820" s="114"/>
      <c r="E820" s="114"/>
      <c r="F820" s="112"/>
      <c r="G820" s="112"/>
      <c r="H820" s="112"/>
      <c r="I820" s="63"/>
      <c r="J820" s="115"/>
      <c r="K820" s="124" t="str">
        <f>IF(C820="","",IF(COUNTIF(#REF!,C820&amp;F820&amp;G820)&gt;1,"要確認！",VLOOKUP(C820&amp;F820&amp;G820,#REF!,9,FALSE)))</f>
        <v/>
      </c>
      <c r="L820" s="112" t="str">
        <f t="shared" si="38"/>
        <v/>
      </c>
      <c r="M820" s="118"/>
      <c r="N820" s="117"/>
      <c r="O820" s="73" t="str">
        <f>IF(I820="","",VLOOKUP(I820,設定!$B$5:$C$14,2))</f>
        <v/>
      </c>
      <c r="P820" s="73" t="str">
        <f>IF(M820="○",設定!$C$16,"")</f>
        <v/>
      </c>
      <c r="Q820" s="72">
        <f t="shared" si="37"/>
        <v>0</v>
      </c>
      <c r="R820" s="65" t="str">
        <f t="shared" si="39"/>
        <v/>
      </c>
      <c r="W820" s="71"/>
    </row>
    <row r="821" spans="2:23" ht="14.25" customHeight="1" x14ac:dyDescent="0.2">
      <c r="B821" s="74">
        <v>810</v>
      </c>
      <c r="C821" s="61"/>
      <c r="D821" s="114"/>
      <c r="E821" s="114"/>
      <c r="F821" s="112"/>
      <c r="G821" s="112"/>
      <c r="H821" s="112"/>
      <c r="I821" s="63"/>
      <c r="J821" s="115"/>
      <c r="K821" s="124" t="str">
        <f>IF(C821="","",IF(COUNTIF(#REF!,C821&amp;F821&amp;G821)&gt;1,"要確認！",VLOOKUP(C821&amp;F821&amp;G821,#REF!,9,FALSE)))</f>
        <v/>
      </c>
      <c r="L821" s="112" t="str">
        <f t="shared" si="38"/>
        <v/>
      </c>
      <c r="M821" s="118"/>
      <c r="N821" s="117"/>
      <c r="O821" s="73" t="str">
        <f>IF(I821="","",VLOOKUP(I821,設定!$B$5:$C$14,2))</f>
        <v/>
      </c>
      <c r="P821" s="73" t="str">
        <f>IF(M821="○",設定!$C$16,"")</f>
        <v/>
      </c>
      <c r="Q821" s="72">
        <f t="shared" si="37"/>
        <v>0</v>
      </c>
      <c r="R821" s="65" t="str">
        <f t="shared" si="39"/>
        <v/>
      </c>
      <c r="W821" s="71"/>
    </row>
    <row r="822" spans="2:23" ht="14.25" customHeight="1" x14ac:dyDescent="0.2">
      <c r="B822" s="74">
        <v>811</v>
      </c>
      <c r="C822" s="61"/>
      <c r="D822" s="114"/>
      <c r="E822" s="114"/>
      <c r="F822" s="112"/>
      <c r="G822" s="112"/>
      <c r="H822" s="112"/>
      <c r="I822" s="63"/>
      <c r="J822" s="115"/>
      <c r="K822" s="124" t="str">
        <f>IF(C822="","",IF(COUNTIF(#REF!,C822&amp;F822&amp;G822)&gt;1,"要確認！",VLOOKUP(C822&amp;F822&amp;G822,#REF!,9,FALSE)))</f>
        <v/>
      </c>
      <c r="L822" s="112" t="str">
        <f t="shared" si="38"/>
        <v/>
      </c>
      <c r="M822" s="118"/>
      <c r="N822" s="117"/>
      <c r="O822" s="73" t="str">
        <f>IF(I822="","",VLOOKUP(I822,設定!$B$5:$C$14,2))</f>
        <v/>
      </c>
      <c r="P822" s="73" t="str">
        <f>IF(M822="○",設定!$C$16,"")</f>
        <v/>
      </c>
      <c r="Q822" s="72">
        <f t="shared" si="37"/>
        <v>0</v>
      </c>
      <c r="R822" s="65" t="str">
        <f t="shared" si="39"/>
        <v/>
      </c>
      <c r="W822" s="71"/>
    </row>
    <row r="823" spans="2:23" ht="14.25" customHeight="1" x14ac:dyDescent="0.2">
      <c r="B823" s="74">
        <v>812</v>
      </c>
      <c r="C823" s="61"/>
      <c r="D823" s="114"/>
      <c r="E823" s="114"/>
      <c r="F823" s="112"/>
      <c r="G823" s="112"/>
      <c r="H823" s="112"/>
      <c r="I823" s="63"/>
      <c r="J823" s="115"/>
      <c r="K823" s="124" t="str">
        <f>IF(C823="","",IF(COUNTIF(#REF!,C823&amp;F823&amp;G823)&gt;1,"要確認！",VLOOKUP(C823&amp;F823&amp;G823,#REF!,9,FALSE)))</f>
        <v/>
      </c>
      <c r="L823" s="112" t="str">
        <f t="shared" si="38"/>
        <v/>
      </c>
      <c r="M823" s="118"/>
      <c r="N823" s="117"/>
      <c r="O823" s="73" t="str">
        <f>IF(I823="","",VLOOKUP(I823,設定!$B$5:$C$14,2))</f>
        <v/>
      </c>
      <c r="P823" s="73" t="str">
        <f>IF(M823="○",設定!$C$16,"")</f>
        <v/>
      </c>
      <c r="Q823" s="72">
        <f t="shared" si="37"/>
        <v>0</v>
      </c>
      <c r="R823" s="65" t="str">
        <f t="shared" si="39"/>
        <v/>
      </c>
      <c r="W823" s="71"/>
    </row>
    <row r="824" spans="2:23" ht="14.25" customHeight="1" x14ac:dyDescent="0.2">
      <c r="B824" s="74">
        <v>813</v>
      </c>
      <c r="C824" s="61"/>
      <c r="D824" s="114"/>
      <c r="E824" s="114"/>
      <c r="F824" s="112"/>
      <c r="G824" s="112"/>
      <c r="H824" s="112"/>
      <c r="I824" s="63"/>
      <c r="J824" s="115"/>
      <c r="K824" s="124" t="str">
        <f>IF(C824="","",IF(COUNTIF(#REF!,C824&amp;F824&amp;G824)&gt;1,"要確認！",VLOOKUP(C824&amp;F824&amp;G824,#REF!,9,FALSE)))</f>
        <v/>
      </c>
      <c r="L824" s="112" t="str">
        <f t="shared" si="38"/>
        <v/>
      </c>
      <c r="M824" s="118"/>
      <c r="N824" s="117"/>
      <c r="O824" s="73" t="str">
        <f>IF(I824="","",VLOOKUP(I824,設定!$B$5:$C$14,2))</f>
        <v/>
      </c>
      <c r="P824" s="73" t="str">
        <f>IF(M824="○",設定!$C$16,"")</f>
        <v/>
      </c>
      <c r="Q824" s="72">
        <f t="shared" si="37"/>
        <v>0</v>
      </c>
      <c r="R824" s="65" t="str">
        <f t="shared" si="39"/>
        <v/>
      </c>
      <c r="W824" s="71"/>
    </row>
    <row r="825" spans="2:23" ht="14.25" customHeight="1" x14ac:dyDescent="0.2">
      <c r="B825" s="74">
        <v>814</v>
      </c>
      <c r="C825" s="61"/>
      <c r="D825" s="114"/>
      <c r="E825" s="114"/>
      <c r="F825" s="112"/>
      <c r="G825" s="112"/>
      <c r="H825" s="112"/>
      <c r="I825" s="63"/>
      <c r="J825" s="115"/>
      <c r="K825" s="124" t="str">
        <f>IF(C825="","",IF(COUNTIF(#REF!,C825&amp;F825&amp;G825)&gt;1,"要確認！",VLOOKUP(C825&amp;F825&amp;G825,#REF!,9,FALSE)))</f>
        <v/>
      </c>
      <c r="L825" s="112" t="str">
        <f t="shared" si="38"/>
        <v/>
      </c>
      <c r="M825" s="118"/>
      <c r="N825" s="117"/>
      <c r="O825" s="73" t="str">
        <f>IF(I825="","",VLOOKUP(I825,設定!$B$5:$C$14,2))</f>
        <v/>
      </c>
      <c r="P825" s="73" t="str">
        <f>IF(M825="○",設定!$C$16,"")</f>
        <v/>
      </c>
      <c r="Q825" s="72">
        <f t="shared" si="37"/>
        <v>0</v>
      </c>
      <c r="R825" s="65" t="str">
        <f t="shared" si="39"/>
        <v/>
      </c>
      <c r="W825" s="71"/>
    </row>
    <row r="826" spans="2:23" ht="14.25" customHeight="1" x14ac:dyDescent="0.2">
      <c r="B826" s="74">
        <v>815</v>
      </c>
      <c r="C826" s="61"/>
      <c r="D826" s="114"/>
      <c r="E826" s="114"/>
      <c r="F826" s="112"/>
      <c r="G826" s="112"/>
      <c r="H826" s="112"/>
      <c r="I826" s="63"/>
      <c r="J826" s="115"/>
      <c r="K826" s="124" t="str">
        <f>IF(C826="","",IF(COUNTIF(#REF!,C826&amp;F826&amp;G826)&gt;1,"要確認！",VLOOKUP(C826&amp;F826&amp;G826,#REF!,9,FALSE)))</f>
        <v/>
      </c>
      <c r="L826" s="112" t="str">
        <f t="shared" si="38"/>
        <v/>
      </c>
      <c r="M826" s="118"/>
      <c r="N826" s="117"/>
      <c r="O826" s="73" t="str">
        <f>IF(I826="","",VLOOKUP(I826,設定!$B$5:$C$14,2))</f>
        <v/>
      </c>
      <c r="P826" s="73" t="str">
        <f>IF(M826="○",設定!$C$16,"")</f>
        <v/>
      </c>
      <c r="Q826" s="72">
        <f t="shared" si="37"/>
        <v>0</v>
      </c>
      <c r="R826" s="65" t="str">
        <f t="shared" si="39"/>
        <v/>
      </c>
      <c r="W826" s="71"/>
    </row>
    <row r="827" spans="2:23" ht="14.25" customHeight="1" x14ac:dyDescent="0.2">
      <c r="B827" s="74">
        <v>816</v>
      </c>
      <c r="C827" s="61"/>
      <c r="D827" s="114"/>
      <c r="E827" s="114"/>
      <c r="F827" s="112"/>
      <c r="G827" s="112"/>
      <c r="H827" s="112"/>
      <c r="I827" s="63"/>
      <c r="J827" s="115"/>
      <c r="K827" s="124" t="str">
        <f>IF(C827="","",IF(COUNTIF(#REF!,C827&amp;F827&amp;G827)&gt;1,"要確認！",VLOOKUP(C827&amp;F827&amp;G827,#REF!,9,FALSE)))</f>
        <v/>
      </c>
      <c r="L827" s="112" t="str">
        <f t="shared" si="38"/>
        <v/>
      </c>
      <c r="M827" s="118"/>
      <c r="N827" s="117"/>
      <c r="O827" s="73" t="str">
        <f>IF(I827="","",VLOOKUP(I827,設定!$B$5:$C$14,2))</f>
        <v/>
      </c>
      <c r="P827" s="73" t="str">
        <f>IF(M827="○",設定!$C$16,"")</f>
        <v/>
      </c>
      <c r="Q827" s="72">
        <f t="shared" si="37"/>
        <v>0</v>
      </c>
      <c r="R827" s="65" t="str">
        <f t="shared" si="39"/>
        <v/>
      </c>
      <c r="W827" s="71"/>
    </row>
    <row r="828" spans="2:23" ht="14.25" customHeight="1" x14ac:dyDescent="0.2">
      <c r="B828" s="74">
        <v>817</v>
      </c>
      <c r="C828" s="61"/>
      <c r="D828" s="114"/>
      <c r="E828" s="114"/>
      <c r="F828" s="112"/>
      <c r="G828" s="112"/>
      <c r="H828" s="112"/>
      <c r="I828" s="63"/>
      <c r="J828" s="115"/>
      <c r="K828" s="124" t="str">
        <f>IF(C828="","",IF(COUNTIF(#REF!,C828&amp;F828&amp;G828)&gt;1,"要確認！",VLOOKUP(C828&amp;F828&amp;G828,#REF!,9,FALSE)))</f>
        <v/>
      </c>
      <c r="L828" s="112" t="str">
        <f t="shared" si="38"/>
        <v/>
      </c>
      <c r="M828" s="118"/>
      <c r="N828" s="117"/>
      <c r="O828" s="73" t="str">
        <f>IF(I828="","",VLOOKUP(I828,設定!$B$5:$C$14,2))</f>
        <v/>
      </c>
      <c r="P828" s="73" t="str">
        <f>IF(M828="○",設定!$C$16,"")</f>
        <v/>
      </c>
      <c r="Q828" s="72">
        <f t="shared" si="37"/>
        <v>0</v>
      </c>
      <c r="R828" s="65" t="str">
        <f t="shared" si="39"/>
        <v/>
      </c>
      <c r="W828" s="71"/>
    </row>
    <row r="829" spans="2:23" ht="14.25" customHeight="1" x14ac:dyDescent="0.2">
      <c r="B829" s="74">
        <v>818</v>
      </c>
      <c r="C829" s="61"/>
      <c r="D829" s="114"/>
      <c r="E829" s="114"/>
      <c r="F829" s="112"/>
      <c r="G829" s="112"/>
      <c r="H829" s="112"/>
      <c r="I829" s="63"/>
      <c r="J829" s="115"/>
      <c r="K829" s="124" t="str">
        <f>IF(C829="","",IF(COUNTIF(#REF!,C829&amp;F829&amp;G829)&gt;1,"要確認！",VLOOKUP(C829&amp;F829&amp;G829,#REF!,9,FALSE)))</f>
        <v/>
      </c>
      <c r="L829" s="112" t="str">
        <f t="shared" si="38"/>
        <v/>
      </c>
      <c r="M829" s="118"/>
      <c r="N829" s="117"/>
      <c r="O829" s="73" t="str">
        <f>IF(I829="","",VLOOKUP(I829,設定!$B$5:$C$14,2))</f>
        <v/>
      </c>
      <c r="P829" s="73" t="str">
        <f>IF(M829="○",設定!$C$16,"")</f>
        <v/>
      </c>
      <c r="Q829" s="72">
        <f t="shared" si="37"/>
        <v>0</v>
      </c>
      <c r="R829" s="65" t="str">
        <f t="shared" si="39"/>
        <v/>
      </c>
      <c r="W829" s="71"/>
    </row>
    <row r="830" spans="2:23" ht="14.25" customHeight="1" x14ac:dyDescent="0.2">
      <c r="B830" s="74">
        <v>819</v>
      </c>
      <c r="C830" s="61"/>
      <c r="D830" s="114"/>
      <c r="E830" s="114"/>
      <c r="F830" s="112"/>
      <c r="G830" s="112"/>
      <c r="H830" s="112"/>
      <c r="I830" s="63"/>
      <c r="J830" s="115"/>
      <c r="K830" s="124" t="str">
        <f>IF(C830="","",IF(COUNTIF(#REF!,C830&amp;F830&amp;G830)&gt;1,"要確認！",VLOOKUP(C830&amp;F830&amp;G830,#REF!,9,FALSE)))</f>
        <v/>
      </c>
      <c r="L830" s="112" t="str">
        <f t="shared" si="38"/>
        <v/>
      </c>
      <c r="M830" s="118"/>
      <c r="N830" s="117"/>
      <c r="O830" s="73" t="str">
        <f>IF(I830="","",VLOOKUP(I830,設定!$B$5:$C$14,2))</f>
        <v/>
      </c>
      <c r="P830" s="73" t="str">
        <f>IF(M830="○",設定!$C$16,"")</f>
        <v/>
      </c>
      <c r="Q830" s="72">
        <f t="shared" si="37"/>
        <v>0</v>
      </c>
      <c r="R830" s="65" t="str">
        <f t="shared" si="39"/>
        <v/>
      </c>
      <c r="W830" s="71"/>
    </row>
    <row r="831" spans="2:23" ht="14.25" customHeight="1" x14ac:dyDescent="0.2">
      <c r="B831" s="74">
        <v>820</v>
      </c>
      <c r="C831" s="61"/>
      <c r="D831" s="114"/>
      <c r="E831" s="114"/>
      <c r="F831" s="112"/>
      <c r="G831" s="112"/>
      <c r="H831" s="112"/>
      <c r="I831" s="63"/>
      <c r="J831" s="115"/>
      <c r="K831" s="124" t="str">
        <f>IF(C831="","",IF(COUNTIF(#REF!,C831&amp;F831&amp;G831)&gt;1,"要確認！",VLOOKUP(C831&amp;F831&amp;G831,#REF!,9,FALSE)))</f>
        <v/>
      </c>
      <c r="L831" s="112" t="str">
        <f t="shared" si="38"/>
        <v/>
      </c>
      <c r="M831" s="118"/>
      <c r="N831" s="117"/>
      <c r="O831" s="73" t="str">
        <f>IF(I831="","",VLOOKUP(I831,設定!$B$5:$C$14,2))</f>
        <v/>
      </c>
      <c r="P831" s="73" t="str">
        <f>IF(M831="○",設定!$C$16,"")</f>
        <v/>
      </c>
      <c r="Q831" s="72">
        <f t="shared" si="37"/>
        <v>0</v>
      </c>
      <c r="R831" s="65" t="str">
        <f t="shared" si="39"/>
        <v/>
      </c>
      <c r="W831" s="71"/>
    </row>
    <row r="832" spans="2:23" ht="14.25" customHeight="1" x14ac:dyDescent="0.2">
      <c r="B832" s="74">
        <v>821</v>
      </c>
      <c r="C832" s="61"/>
      <c r="D832" s="114"/>
      <c r="E832" s="114"/>
      <c r="F832" s="112"/>
      <c r="G832" s="112"/>
      <c r="H832" s="112"/>
      <c r="I832" s="63"/>
      <c r="J832" s="115"/>
      <c r="K832" s="124" t="str">
        <f>IF(C832="","",IF(COUNTIF(#REF!,C832&amp;F832&amp;G832)&gt;1,"要確認！",VLOOKUP(C832&amp;F832&amp;G832,#REF!,9,FALSE)))</f>
        <v/>
      </c>
      <c r="L832" s="112" t="str">
        <f t="shared" si="38"/>
        <v/>
      </c>
      <c r="M832" s="118"/>
      <c r="N832" s="117"/>
      <c r="O832" s="73" t="str">
        <f>IF(I832="","",VLOOKUP(I832,設定!$B$5:$C$14,2))</f>
        <v/>
      </c>
      <c r="P832" s="73" t="str">
        <f>IF(M832="○",設定!$C$16,"")</f>
        <v/>
      </c>
      <c r="Q832" s="72">
        <f t="shared" si="37"/>
        <v>0</v>
      </c>
      <c r="R832" s="65" t="str">
        <f t="shared" si="39"/>
        <v/>
      </c>
      <c r="W832" s="71"/>
    </row>
    <row r="833" spans="2:23" ht="14.25" customHeight="1" x14ac:dyDescent="0.2">
      <c r="B833" s="74">
        <v>822</v>
      </c>
      <c r="C833" s="61"/>
      <c r="D833" s="114"/>
      <c r="E833" s="114"/>
      <c r="F833" s="112"/>
      <c r="G833" s="112"/>
      <c r="H833" s="112"/>
      <c r="I833" s="63"/>
      <c r="J833" s="115"/>
      <c r="K833" s="124" t="str">
        <f>IF(C833="","",IF(COUNTIF(#REF!,C833&amp;F833&amp;G833)&gt;1,"要確認！",VLOOKUP(C833&amp;F833&amp;G833,#REF!,9,FALSE)))</f>
        <v/>
      </c>
      <c r="L833" s="112" t="str">
        <f t="shared" si="38"/>
        <v/>
      </c>
      <c r="M833" s="118"/>
      <c r="N833" s="117"/>
      <c r="O833" s="73" t="str">
        <f>IF(I833="","",VLOOKUP(I833,設定!$B$5:$C$14,2))</f>
        <v/>
      </c>
      <c r="P833" s="73" t="str">
        <f>IF(M833="○",設定!$C$16,"")</f>
        <v/>
      </c>
      <c r="Q833" s="72">
        <f t="shared" si="37"/>
        <v>0</v>
      </c>
      <c r="R833" s="65" t="str">
        <f t="shared" si="39"/>
        <v/>
      </c>
      <c r="W833" s="71"/>
    </row>
    <row r="834" spans="2:23" ht="14.25" customHeight="1" x14ac:dyDescent="0.2">
      <c r="B834" s="74">
        <v>823</v>
      </c>
      <c r="C834" s="61"/>
      <c r="D834" s="114"/>
      <c r="E834" s="114"/>
      <c r="F834" s="112"/>
      <c r="G834" s="112"/>
      <c r="H834" s="112"/>
      <c r="I834" s="63"/>
      <c r="J834" s="115"/>
      <c r="K834" s="124" t="str">
        <f>IF(C834="","",IF(COUNTIF(#REF!,C834&amp;F834&amp;G834)&gt;1,"要確認！",VLOOKUP(C834&amp;F834&amp;G834,#REF!,9,FALSE)))</f>
        <v/>
      </c>
      <c r="L834" s="112" t="str">
        <f t="shared" si="38"/>
        <v/>
      </c>
      <c r="M834" s="118"/>
      <c r="N834" s="117"/>
      <c r="O834" s="73" t="str">
        <f>IF(I834="","",VLOOKUP(I834,設定!$B$5:$C$14,2))</f>
        <v/>
      </c>
      <c r="P834" s="73" t="str">
        <f>IF(M834="○",設定!$C$16,"")</f>
        <v/>
      </c>
      <c r="Q834" s="72">
        <f t="shared" si="37"/>
        <v>0</v>
      </c>
      <c r="R834" s="65" t="str">
        <f t="shared" si="39"/>
        <v/>
      </c>
      <c r="W834" s="71"/>
    </row>
    <row r="835" spans="2:23" ht="14.25" customHeight="1" x14ac:dyDescent="0.2">
      <c r="B835" s="74">
        <v>824</v>
      </c>
      <c r="C835" s="61"/>
      <c r="D835" s="114"/>
      <c r="E835" s="114"/>
      <c r="F835" s="112"/>
      <c r="G835" s="112"/>
      <c r="H835" s="112"/>
      <c r="I835" s="63"/>
      <c r="J835" s="115"/>
      <c r="K835" s="124" t="str">
        <f>IF(C835="","",IF(COUNTIF(#REF!,C835&amp;F835&amp;G835)&gt;1,"要確認！",VLOOKUP(C835&amp;F835&amp;G835,#REF!,9,FALSE)))</f>
        <v/>
      </c>
      <c r="L835" s="112" t="str">
        <f t="shared" si="38"/>
        <v/>
      </c>
      <c r="M835" s="118"/>
      <c r="N835" s="117"/>
      <c r="O835" s="73" t="str">
        <f>IF(I835="","",VLOOKUP(I835,設定!$B$5:$C$14,2))</f>
        <v/>
      </c>
      <c r="P835" s="73" t="str">
        <f>IF(M835="○",設定!$C$16,"")</f>
        <v/>
      </c>
      <c r="Q835" s="72">
        <f t="shared" si="37"/>
        <v>0</v>
      </c>
      <c r="R835" s="65" t="str">
        <f t="shared" si="39"/>
        <v/>
      </c>
      <c r="W835" s="71"/>
    </row>
    <row r="836" spans="2:23" ht="14.25" customHeight="1" x14ac:dyDescent="0.2">
      <c r="B836" s="74">
        <v>825</v>
      </c>
      <c r="C836" s="61"/>
      <c r="D836" s="114"/>
      <c r="E836" s="114"/>
      <c r="F836" s="112"/>
      <c r="G836" s="112"/>
      <c r="H836" s="112"/>
      <c r="I836" s="63"/>
      <c r="J836" s="115"/>
      <c r="K836" s="124" t="str">
        <f>IF(C836="","",IF(COUNTIF(#REF!,C836&amp;F836&amp;G836)&gt;1,"要確認！",VLOOKUP(C836&amp;F836&amp;G836,#REF!,9,FALSE)))</f>
        <v/>
      </c>
      <c r="L836" s="112" t="str">
        <f t="shared" si="38"/>
        <v/>
      </c>
      <c r="M836" s="118"/>
      <c r="N836" s="117"/>
      <c r="O836" s="73" t="str">
        <f>IF(I836="","",VLOOKUP(I836,設定!$B$5:$C$14,2))</f>
        <v/>
      </c>
      <c r="P836" s="73" t="str">
        <f>IF(M836="○",設定!$C$16,"")</f>
        <v/>
      </c>
      <c r="Q836" s="72">
        <f t="shared" si="37"/>
        <v>0</v>
      </c>
      <c r="R836" s="65" t="str">
        <f t="shared" si="39"/>
        <v/>
      </c>
      <c r="W836" s="71"/>
    </row>
    <row r="837" spans="2:23" ht="14.25" customHeight="1" x14ac:dyDescent="0.2">
      <c r="B837" s="74">
        <v>826</v>
      </c>
      <c r="C837" s="61"/>
      <c r="D837" s="114"/>
      <c r="E837" s="114"/>
      <c r="F837" s="112"/>
      <c r="G837" s="112"/>
      <c r="H837" s="112"/>
      <c r="I837" s="63"/>
      <c r="J837" s="115"/>
      <c r="K837" s="124" t="str">
        <f>IF(C837="","",IF(COUNTIF(#REF!,C837&amp;F837&amp;G837)&gt;1,"要確認！",VLOOKUP(C837&amp;F837&amp;G837,#REF!,9,FALSE)))</f>
        <v/>
      </c>
      <c r="L837" s="112" t="str">
        <f t="shared" si="38"/>
        <v/>
      </c>
      <c r="M837" s="118"/>
      <c r="N837" s="117"/>
      <c r="O837" s="73" t="str">
        <f>IF(I837="","",VLOOKUP(I837,設定!$B$5:$C$14,2))</f>
        <v/>
      </c>
      <c r="P837" s="73" t="str">
        <f>IF(M837="○",設定!$C$16,"")</f>
        <v/>
      </c>
      <c r="Q837" s="72">
        <f t="shared" si="37"/>
        <v>0</v>
      </c>
      <c r="R837" s="65" t="str">
        <f t="shared" si="39"/>
        <v/>
      </c>
      <c r="W837" s="71"/>
    </row>
    <row r="838" spans="2:23" ht="14.25" customHeight="1" x14ac:dyDescent="0.2">
      <c r="B838" s="74">
        <v>827</v>
      </c>
      <c r="C838" s="61"/>
      <c r="D838" s="114"/>
      <c r="E838" s="114"/>
      <c r="F838" s="112"/>
      <c r="G838" s="112"/>
      <c r="H838" s="112"/>
      <c r="I838" s="63"/>
      <c r="J838" s="115"/>
      <c r="K838" s="124" t="str">
        <f>IF(C838="","",IF(COUNTIF(#REF!,C838&amp;F838&amp;G838)&gt;1,"要確認！",VLOOKUP(C838&amp;F838&amp;G838,#REF!,9,FALSE)))</f>
        <v/>
      </c>
      <c r="L838" s="112" t="str">
        <f t="shared" si="38"/>
        <v/>
      </c>
      <c r="M838" s="118"/>
      <c r="N838" s="117"/>
      <c r="O838" s="73" t="str">
        <f>IF(I838="","",VLOOKUP(I838,設定!$B$5:$C$14,2))</f>
        <v/>
      </c>
      <c r="P838" s="73" t="str">
        <f>IF(M838="○",設定!$C$16,"")</f>
        <v/>
      </c>
      <c r="Q838" s="72">
        <f t="shared" si="37"/>
        <v>0</v>
      </c>
      <c r="R838" s="65" t="str">
        <f t="shared" si="39"/>
        <v/>
      </c>
      <c r="W838" s="71"/>
    </row>
    <row r="839" spans="2:23" ht="14.25" customHeight="1" x14ac:dyDescent="0.2">
      <c r="B839" s="74">
        <v>828</v>
      </c>
      <c r="C839" s="61"/>
      <c r="D839" s="114"/>
      <c r="E839" s="114"/>
      <c r="F839" s="112"/>
      <c r="G839" s="112"/>
      <c r="H839" s="112"/>
      <c r="I839" s="63"/>
      <c r="J839" s="115"/>
      <c r="K839" s="124" t="str">
        <f>IF(C839="","",IF(COUNTIF(#REF!,C839&amp;F839&amp;G839)&gt;1,"要確認！",VLOOKUP(C839&amp;F839&amp;G839,#REF!,9,FALSE)))</f>
        <v/>
      </c>
      <c r="L839" s="112" t="str">
        <f t="shared" si="38"/>
        <v/>
      </c>
      <c r="M839" s="118"/>
      <c r="N839" s="117"/>
      <c r="O839" s="73" t="str">
        <f>IF(I839="","",VLOOKUP(I839,設定!$B$5:$C$14,2))</f>
        <v/>
      </c>
      <c r="P839" s="73" t="str">
        <f>IF(M839="○",設定!$C$16,"")</f>
        <v/>
      </c>
      <c r="Q839" s="72">
        <f t="shared" si="37"/>
        <v>0</v>
      </c>
      <c r="R839" s="65" t="str">
        <f t="shared" si="39"/>
        <v/>
      </c>
      <c r="W839" s="71"/>
    </row>
    <row r="840" spans="2:23" ht="14.25" customHeight="1" x14ac:dyDescent="0.2">
      <c r="B840" s="74">
        <v>829</v>
      </c>
      <c r="C840" s="61"/>
      <c r="D840" s="114"/>
      <c r="E840" s="114"/>
      <c r="F840" s="112"/>
      <c r="G840" s="112"/>
      <c r="H840" s="112"/>
      <c r="I840" s="63"/>
      <c r="J840" s="115"/>
      <c r="K840" s="124" t="str">
        <f>IF(C840="","",IF(COUNTIF(#REF!,C840&amp;F840&amp;G840)&gt;1,"要確認！",VLOOKUP(C840&amp;F840&amp;G840,#REF!,9,FALSE)))</f>
        <v/>
      </c>
      <c r="L840" s="112" t="str">
        <f t="shared" si="38"/>
        <v/>
      </c>
      <c r="M840" s="118"/>
      <c r="N840" s="117"/>
      <c r="O840" s="73" t="str">
        <f>IF(I840="","",VLOOKUP(I840,設定!$B$5:$C$14,2))</f>
        <v/>
      </c>
      <c r="P840" s="73" t="str">
        <f>IF(M840="○",設定!$C$16,"")</f>
        <v/>
      </c>
      <c r="Q840" s="72">
        <f t="shared" si="37"/>
        <v>0</v>
      </c>
      <c r="R840" s="65" t="str">
        <f t="shared" si="39"/>
        <v/>
      </c>
      <c r="W840" s="71"/>
    </row>
    <row r="841" spans="2:23" ht="14.25" customHeight="1" x14ac:dyDescent="0.2">
      <c r="B841" s="74">
        <v>830</v>
      </c>
      <c r="C841" s="61"/>
      <c r="D841" s="114"/>
      <c r="E841" s="114"/>
      <c r="F841" s="112"/>
      <c r="G841" s="112"/>
      <c r="H841" s="112"/>
      <c r="I841" s="63"/>
      <c r="J841" s="115"/>
      <c r="K841" s="124" t="str">
        <f>IF(C841="","",IF(COUNTIF(#REF!,C841&amp;F841&amp;G841)&gt;1,"要確認！",VLOOKUP(C841&amp;F841&amp;G841,#REF!,9,FALSE)))</f>
        <v/>
      </c>
      <c r="L841" s="112" t="str">
        <f t="shared" si="38"/>
        <v/>
      </c>
      <c r="M841" s="118"/>
      <c r="N841" s="117"/>
      <c r="O841" s="73" t="str">
        <f>IF(I841="","",VLOOKUP(I841,設定!$B$5:$C$14,2))</f>
        <v/>
      </c>
      <c r="P841" s="73" t="str">
        <f>IF(M841="○",設定!$C$16,"")</f>
        <v/>
      </c>
      <c r="Q841" s="72">
        <f t="shared" si="37"/>
        <v>0</v>
      </c>
      <c r="R841" s="65" t="str">
        <f t="shared" si="39"/>
        <v/>
      </c>
      <c r="W841" s="71"/>
    </row>
    <row r="842" spans="2:23" ht="14.25" customHeight="1" x14ac:dyDescent="0.2">
      <c r="B842" s="74">
        <v>831</v>
      </c>
      <c r="C842" s="61"/>
      <c r="D842" s="114"/>
      <c r="E842" s="114"/>
      <c r="F842" s="112"/>
      <c r="G842" s="112"/>
      <c r="H842" s="112"/>
      <c r="I842" s="63"/>
      <c r="J842" s="115"/>
      <c r="K842" s="124" t="str">
        <f>IF(C842="","",IF(COUNTIF(#REF!,C842&amp;F842&amp;G842)&gt;1,"要確認！",VLOOKUP(C842&amp;F842&amp;G842,#REF!,9,FALSE)))</f>
        <v/>
      </c>
      <c r="L842" s="112" t="str">
        <f t="shared" si="38"/>
        <v/>
      </c>
      <c r="M842" s="118"/>
      <c r="N842" s="117"/>
      <c r="O842" s="73" t="str">
        <f>IF(I842="","",VLOOKUP(I842,設定!$B$5:$C$14,2))</f>
        <v/>
      </c>
      <c r="P842" s="73" t="str">
        <f>IF(M842="○",設定!$C$16,"")</f>
        <v/>
      </c>
      <c r="Q842" s="72">
        <f t="shared" si="37"/>
        <v>0</v>
      </c>
      <c r="R842" s="65" t="str">
        <f t="shared" si="39"/>
        <v/>
      </c>
      <c r="W842" s="71"/>
    </row>
    <row r="843" spans="2:23" ht="14.25" customHeight="1" x14ac:dyDescent="0.2">
      <c r="B843" s="74">
        <v>832</v>
      </c>
      <c r="C843" s="61"/>
      <c r="D843" s="114"/>
      <c r="E843" s="114"/>
      <c r="F843" s="112"/>
      <c r="G843" s="112"/>
      <c r="H843" s="112"/>
      <c r="I843" s="63"/>
      <c r="J843" s="115"/>
      <c r="K843" s="124" t="str">
        <f>IF(C843="","",IF(COUNTIF(#REF!,C843&amp;F843&amp;G843)&gt;1,"要確認！",VLOOKUP(C843&amp;F843&amp;G843,#REF!,9,FALSE)))</f>
        <v/>
      </c>
      <c r="L843" s="112" t="str">
        <f t="shared" si="38"/>
        <v/>
      </c>
      <c r="M843" s="118"/>
      <c r="N843" s="117"/>
      <c r="O843" s="73" t="str">
        <f>IF(I843="","",VLOOKUP(I843,設定!$B$5:$C$14,2))</f>
        <v/>
      </c>
      <c r="P843" s="73" t="str">
        <f>IF(M843="○",設定!$C$16,"")</f>
        <v/>
      </c>
      <c r="Q843" s="72">
        <f t="shared" si="37"/>
        <v>0</v>
      </c>
      <c r="R843" s="65" t="str">
        <f t="shared" si="39"/>
        <v/>
      </c>
      <c r="W843" s="71"/>
    </row>
    <row r="844" spans="2:23" ht="14.25" customHeight="1" x14ac:dyDescent="0.2">
      <c r="B844" s="74">
        <v>833</v>
      </c>
      <c r="C844" s="61"/>
      <c r="D844" s="114"/>
      <c r="E844" s="114"/>
      <c r="F844" s="112"/>
      <c r="G844" s="112"/>
      <c r="H844" s="112"/>
      <c r="I844" s="63"/>
      <c r="J844" s="115"/>
      <c r="K844" s="124" t="str">
        <f>IF(C844="","",IF(COUNTIF(#REF!,C844&amp;F844&amp;G844)&gt;1,"要確認！",VLOOKUP(C844&amp;F844&amp;G844,#REF!,9,FALSE)))</f>
        <v/>
      </c>
      <c r="L844" s="112" t="str">
        <f t="shared" si="38"/>
        <v/>
      </c>
      <c r="M844" s="118"/>
      <c r="N844" s="117"/>
      <c r="O844" s="73" t="str">
        <f>IF(I844="","",VLOOKUP(I844,設定!$B$5:$C$14,2))</f>
        <v/>
      </c>
      <c r="P844" s="73" t="str">
        <f>IF(M844="○",設定!$C$16,"")</f>
        <v/>
      </c>
      <c r="Q844" s="72">
        <f t="shared" ref="Q844:Q907" si="40">SUM(O844:P844)</f>
        <v>0</v>
      </c>
      <c r="R844" s="65" t="str">
        <f t="shared" si="39"/>
        <v/>
      </c>
      <c r="W844" s="71"/>
    </row>
    <row r="845" spans="2:23" ht="14.25" customHeight="1" x14ac:dyDescent="0.2">
      <c r="B845" s="74">
        <v>834</v>
      </c>
      <c r="C845" s="61"/>
      <c r="D845" s="114"/>
      <c r="E845" s="114"/>
      <c r="F845" s="112"/>
      <c r="G845" s="112"/>
      <c r="H845" s="112"/>
      <c r="I845" s="63"/>
      <c r="J845" s="115"/>
      <c r="K845" s="124" t="str">
        <f>IF(C845="","",IF(COUNTIF(#REF!,C845&amp;F845&amp;G845)&gt;1,"要確認！",VLOOKUP(C845&amp;F845&amp;G845,#REF!,9,FALSE)))</f>
        <v/>
      </c>
      <c r="L845" s="112" t="str">
        <f t="shared" ref="L845:L908" si="41">IFERROR(DATEDIF(DATE(VALUE(LEFT(C845,4)),VALUE(MID(C845,6,2)),VALUE(RIGHT(C845,2))),DATE(VALUE(LEFT($I$7,4)),VALUE(MID($I$7,6,2)),VALUE(RIGHT($I$7,2))),"Y"),"")</f>
        <v/>
      </c>
      <c r="M845" s="118"/>
      <c r="N845" s="117"/>
      <c r="O845" s="73" t="str">
        <f>IF(I845="","",VLOOKUP(I845,設定!$B$5:$C$14,2))</f>
        <v/>
      </c>
      <c r="P845" s="73" t="str">
        <f>IF(M845="○",設定!$C$16,"")</f>
        <v/>
      </c>
      <c r="Q845" s="72">
        <f t="shared" si="40"/>
        <v>0</v>
      </c>
      <c r="R845" s="65" t="str">
        <f t="shared" ref="R845:R908" si="42">IF(C845="","",IF(LEN(C845)=10,IF(OR(VALUE(LEFT($I$7,4))-VALUE(LEFT($C845,4))&gt;15,AND(VALUE(LEFT($I$7,4))-VALUE(LEFT($C845,4))=15,IF(VALUE(MID($I$7,6,2))&gt;3,VALUE(MID($C845,6,2))&lt;4,VALUE(MID($I$7,6,2))&gt;3))),IF(NOT(ISERROR(FIND("少年",I845))),"エラー！少年段位ではありません。",""),IF(ISERROR(FIND("少年",I845)),"エラー！一般段位ではありません。","")),"生年月日はyyyy/mm/dd形式です"))</f>
        <v/>
      </c>
      <c r="W845" s="71"/>
    </row>
    <row r="846" spans="2:23" ht="14.25" customHeight="1" x14ac:dyDescent="0.2">
      <c r="B846" s="74">
        <v>835</v>
      </c>
      <c r="C846" s="61"/>
      <c r="D846" s="114"/>
      <c r="E846" s="114"/>
      <c r="F846" s="112"/>
      <c r="G846" s="112"/>
      <c r="H846" s="112"/>
      <c r="I846" s="63"/>
      <c r="J846" s="115"/>
      <c r="K846" s="124" t="str">
        <f>IF(C846="","",IF(COUNTIF(#REF!,C846&amp;F846&amp;G846)&gt;1,"要確認！",VLOOKUP(C846&amp;F846&amp;G846,#REF!,9,FALSE)))</f>
        <v/>
      </c>
      <c r="L846" s="112" t="str">
        <f t="shared" si="41"/>
        <v/>
      </c>
      <c r="M846" s="118"/>
      <c r="N846" s="117"/>
      <c r="O846" s="73" t="str">
        <f>IF(I846="","",VLOOKUP(I846,設定!$B$5:$C$14,2))</f>
        <v/>
      </c>
      <c r="P846" s="73" t="str">
        <f>IF(M846="○",設定!$C$16,"")</f>
        <v/>
      </c>
      <c r="Q846" s="72">
        <f t="shared" si="40"/>
        <v>0</v>
      </c>
      <c r="R846" s="65" t="str">
        <f t="shared" si="42"/>
        <v/>
      </c>
      <c r="W846" s="71"/>
    </row>
    <row r="847" spans="2:23" ht="14.25" customHeight="1" x14ac:dyDescent="0.2">
      <c r="B847" s="74">
        <v>836</v>
      </c>
      <c r="C847" s="61"/>
      <c r="D847" s="114"/>
      <c r="E847" s="114"/>
      <c r="F847" s="112"/>
      <c r="G847" s="112"/>
      <c r="H847" s="112"/>
      <c r="I847" s="63"/>
      <c r="J847" s="115"/>
      <c r="K847" s="124" t="str">
        <f>IF(C847="","",IF(COUNTIF(#REF!,C847&amp;F847&amp;G847)&gt;1,"要確認！",VLOOKUP(C847&amp;F847&amp;G847,#REF!,9,FALSE)))</f>
        <v/>
      </c>
      <c r="L847" s="112" t="str">
        <f t="shared" si="41"/>
        <v/>
      </c>
      <c r="M847" s="118"/>
      <c r="N847" s="117"/>
      <c r="O847" s="73" t="str">
        <f>IF(I847="","",VLOOKUP(I847,設定!$B$5:$C$14,2))</f>
        <v/>
      </c>
      <c r="P847" s="73" t="str">
        <f>IF(M847="○",設定!$C$16,"")</f>
        <v/>
      </c>
      <c r="Q847" s="72">
        <f t="shared" si="40"/>
        <v>0</v>
      </c>
      <c r="R847" s="65" t="str">
        <f t="shared" si="42"/>
        <v/>
      </c>
      <c r="W847" s="71"/>
    </row>
    <row r="848" spans="2:23" ht="14.25" customHeight="1" x14ac:dyDescent="0.2">
      <c r="B848" s="74">
        <v>837</v>
      </c>
      <c r="C848" s="61"/>
      <c r="D848" s="114"/>
      <c r="E848" s="114"/>
      <c r="F848" s="112"/>
      <c r="G848" s="112"/>
      <c r="H848" s="112"/>
      <c r="I848" s="63"/>
      <c r="J848" s="115"/>
      <c r="K848" s="124" t="str">
        <f>IF(C848="","",IF(COUNTIF(#REF!,C848&amp;F848&amp;G848)&gt;1,"要確認！",VLOOKUP(C848&amp;F848&amp;G848,#REF!,9,FALSE)))</f>
        <v/>
      </c>
      <c r="L848" s="112" t="str">
        <f t="shared" si="41"/>
        <v/>
      </c>
      <c r="M848" s="118"/>
      <c r="N848" s="117"/>
      <c r="O848" s="73" t="str">
        <f>IF(I848="","",VLOOKUP(I848,設定!$B$5:$C$14,2))</f>
        <v/>
      </c>
      <c r="P848" s="73" t="str">
        <f>IF(M848="○",設定!$C$16,"")</f>
        <v/>
      </c>
      <c r="Q848" s="72">
        <f t="shared" si="40"/>
        <v>0</v>
      </c>
      <c r="R848" s="65" t="str">
        <f t="shared" si="42"/>
        <v/>
      </c>
      <c r="W848" s="71"/>
    </row>
    <row r="849" spans="2:23" ht="14.25" customHeight="1" x14ac:dyDescent="0.2">
      <c r="B849" s="74">
        <v>838</v>
      </c>
      <c r="C849" s="61"/>
      <c r="D849" s="114"/>
      <c r="E849" s="114"/>
      <c r="F849" s="112"/>
      <c r="G849" s="112"/>
      <c r="H849" s="112"/>
      <c r="I849" s="63"/>
      <c r="J849" s="115"/>
      <c r="K849" s="124" t="str">
        <f>IF(C849="","",IF(COUNTIF(#REF!,C849&amp;F849&amp;G849)&gt;1,"要確認！",VLOOKUP(C849&amp;F849&amp;G849,#REF!,9,FALSE)))</f>
        <v/>
      </c>
      <c r="L849" s="112" t="str">
        <f t="shared" si="41"/>
        <v/>
      </c>
      <c r="M849" s="118"/>
      <c r="N849" s="117"/>
      <c r="O849" s="73" t="str">
        <f>IF(I849="","",VLOOKUP(I849,設定!$B$5:$C$14,2))</f>
        <v/>
      </c>
      <c r="P849" s="73" t="str">
        <f>IF(M849="○",設定!$C$16,"")</f>
        <v/>
      </c>
      <c r="Q849" s="72">
        <f t="shared" si="40"/>
        <v>0</v>
      </c>
      <c r="R849" s="65" t="str">
        <f t="shared" si="42"/>
        <v/>
      </c>
      <c r="W849" s="71"/>
    </row>
    <row r="850" spans="2:23" ht="14.25" customHeight="1" x14ac:dyDescent="0.2">
      <c r="B850" s="74">
        <v>839</v>
      </c>
      <c r="C850" s="61"/>
      <c r="D850" s="114"/>
      <c r="E850" s="114"/>
      <c r="F850" s="112"/>
      <c r="G850" s="112"/>
      <c r="H850" s="112"/>
      <c r="I850" s="63"/>
      <c r="J850" s="115"/>
      <c r="K850" s="124" t="str">
        <f>IF(C850="","",IF(COUNTIF(#REF!,C850&amp;F850&amp;G850)&gt;1,"要確認！",VLOOKUP(C850&amp;F850&amp;G850,#REF!,9,FALSE)))</f>
        <v/>
      </c>
      <c r="L850" s="112" t="str">
        <f t="shared" si="41"/>
        <v/>
      </c>
      <c r="M850" s="118"/>
      <c r="N850" s="117"/>
      <c r="O850" s="73" t="str">
        <f>IF(I850="","",VLOOKUP(I850,設定!$B$5:$C$14,2))</f>
        <v/>
      </c>
      <c r="P850" s="73" t="str">
        <f>IF(M850="○",設定!$C$16,"")</f>
        <v/>
      </c>
      <c r="Q850" s="72">
        <f t="shared" si="40"/>
        <v>0</v>
      </c>
      <c r="R850" s="65" t="str">
        <f t="shared" si="42"/>
        <v/>
      </c>
      <c r="W850" s="71"/>
    </row>
    <row r="851" spans="2:23" ht="14.25" customHeight="1" x14ac:dyDescent="0.2">
      <c r="B851" s="74">
        <v>840</v>
      </c>
      <c r="C851" s="61"/>
      <c r="D851" s="114"/>
      <c r="E851" s="114"/>
      <c r="F851" s="112"/>
      <c r="G851" s="112"/>
      <c r="H851" s="112"/>
      <c r="I851" s="63"/>
      <c r="J851" s="115"/>
      <c r="K851" s="124" t="str">
        <f>IF(C851="","",IF(COUNTIF(#REF!,C851&amp;F851&amp;G851)&gt;1,"要確認！",VLOOKUP(C851&amp;F851&amp;G851,#REF!,9,FALSE)))</f>
        <v/>
      </c>
      <c r="L851" s="112" t="str">
        <f t="shared" si="41"/>
        <v/>
      </c>
      <c r="M851" s="118"/>
      <c r="N851" s="117"/>
      <c r="O851" s="73" t="str">
        <f>IF(I851="","",VLOOKUP(I851,設定!$B$5:$C$14,2))</f>
        <v/>
      </c>
      <c r="P851" s="73" t="str">
        <f>IF(M851="○",設定!$C$16,"")</f>
        <v/>
      </c>
      <c r="Q851" s="72">
        <f t="shared" si="40"/>
        <v>0</v>
      </c>
      <c r="R851" s="65" t="str">
        <f t="shared" si="42"/>
        <v/>
      </c>
      <c r="W851" s="71"/>
    </row>
    <row r="852" spans="2:23" ht="14.25" customHeight="1" x14ac:dyDescent="0.2">
      <c r="B852" s="74">
        <v>841</v>
      </c>
      <c r="C852" s="61"/>
      <c r="D852" s="114"/>
      <c r="E852" s="114"/>
      <c r="F852" s="112"/>
      <c r="G852" s="112"/>
      <c r="H852" s="112"/>
      <c r="I852" s="63"/>
      <c r="J852" s="115"/>
      <c r="K852" s="124" t="str">
        <f>IF(C852="","",IF(COUNTIF(#REF!,C852&amp;F852&amp;G852)&gt;1,"要確認！",VLOOKUP(C852&amp;F852&amp;G852,#REF!,9,FALSE)))</f>
        <v/>
      </c>
      <c r="L852" s="112" t="str">
        <f t="shared" si="41"/>
        <v/>
      </c>
      <c r="M852" s="118"/>
      <c r="N852" s="117"/>
      <c r="O852" s="73" t="str">
        <f>IF(I852="","",VLOOKUP(I852,設定!$B$5:$C$14,2))</f>
        <v/>
      </c>
      <c r="P852" s="73" t="str">
        <f>IF(M852="○",設定!$C$16,"")</f>
        <v/>
      </c>
      <c r="Q852" s="72">
        <f t="shared" si="40"/>
        <v>0</v>
      </c>
      <c r="R852" s="65" t="str">
        <f t="shared" si="42"/>
        <v/>
      </c>
      <c r="W852" s="71"/>
    </row>
    <row r="853" spans="2:23" ht="14.25" customHeight="1" x14ac:dyDescent="0.2">
      <c r="B853" s="74">
        <v>842</v>
      </c>
      <c r="C853" s="61"/>
      <c r="D853" s="114"/>
      <c r="E853" s="114"/>
      <c r="F853" s="112"/>
      <c r="G853" s="112"/>
      <c r="H853" s="112"/>
      <c r="I853" s="63"/>
      <c r="J853" s="115"/>
      <c r="K853" s="124" t="str">
        <f>IF(C853="","",IF(COUNTIF(#REF!,C853&amp;F853&amp;G853)&gt;1,"要確認！",VLOOKUP(C853&amp;F853&amp;G853,#REF!,9,FALSE)))</f>
        <v/>
      </c>
      <c r="L853" s="112" t="str">
        <f t="shared" si="41"/>
        <v/>
      </c>
      <c r="M853" s="118"/>
      <c r="N853" s="117"/>
      <c r="O853" s="73" t="str">
        <f>IF(I853="","",VLOOKUP(I853,設定!$B$5:$C$14,2))</f>
        <v/>
      </c>
      <c r="P853" s="73" t="str">
        <f>IF(M853="○",設定!$C$16,"")</f>
        <v/>
      </c>
      <c r="Q853" s="72">
        <f t="shared" si="40"/>
        <v>0</v>
      </c>
      <c r="R853" s="65" t="str">
        <f t="shared" si="42"/>
        <v/>
      </c>
      <c r="W853" s="71"/>
    </row>
    <row r="854" spans="2:23" ht="14.25" customHeight="1" x14ac:dyDescent="0.2">
      <c r="B854" s="74">
        <v>843</v>
      </c>
      <c r="C854" s="61"/>
      <c r="D854" s="114"/>
      <c r="E854" s="114"/>
      <c r="F854" s="112"/>
      <c r="G854" s="112"/>
      <c r="H854" s="112"/>
      <c r="I854" s="63"/>
      <c r="J854" s="115"/>
      <c r="K854" s="124" t="str">
        <f>IF(C854="","",IF(COUNTIF(#REF!,C854&amp;F854&amp;G854)&gt;1,"要確認！",VLOOKUP(C854&amp;F854&amp;G854,#REF!,9,FALSE)))</f>
        <v/>
      </c>
      <c r="L854" s="112" t="str">
        <f t="shared" si="41"/>
        <v/>
      </c>
      <c r="M854" s="118"/>
      <c r="N854" s="117"/>
      <c r="O854" s="73" t="str">
        <f>IF(I854="","",VLOOKUP(I854,設定!$B$5:$C$14,2))</f>
        <v/>
      </c>
      <c r="P854" s="73" t="str">
        <f>IF(M854="○",設定!$C$16,"")</f>
        <v/>
      </c>
      <c r="Q854" s="72">
        <f t="shared" si="40"/>
        <v>0</v>
      </c>
      <c r="R854" s="65" t="str">
        <f t="shared" si="42"/>
        <v/>
      </c>
      <c r="W854" s="71"/>
    </row>
    <row r="855" spans="2:23" ht="14.25" customHeight="1" x14ac:dyDescent="0.2">
      <c r="B855" s="74">
        <v>844</v>
      </c>
      <c r="C855" s="61"/>
      <c r="D855" s="114"/>
      <c r="E855" s="114"/>
      <c r="F855" s="112"/>
      <c r="G855" s="112"/>
      <c r="H855" s="112"/>
      <c r="I855" s="63"/>
      <c r="J855" s="115"/>
      <c r="K855" s="124" t="str">
        <f>IF(C855="","",IF(COUNTIF(#REF!,C855&amp;F855&amp;G855)&gt;1,"要確認！",VLOOKUP(C855&amp;F855&amp;G855,#REF!,9,FALSE)))</f>
        <v/>
      </c>
      <c r="L855" s="112" t="str">
        <f t="shared" si="41"/>
        <v/>
      </c>
      <c r="M855" s="118"/>
      <c r="N855" s="117"/>
      <c r="O855" s="73" t="str">
        <f>IF(I855="","",VLOOKUP(I855,設定!$B$5:$C$14,2))</f>
        <v/>
      </c>
      <c r="P855" s="73" t="str">
        <f>IF(M855="○",設定!$C$16,"")</f>
        <v/>
      </c>
      <c r="Q855" s="72">
        <f t="shared" si="40"/>
        <v>0</v>
      </c>
      <c r="R855" s="65" t="str">
        <f t="shared" si="42"/>
        <v/>
      </c>
      <c r="W855" s="71"/>
    </row>
    <row r="856" spans="2:23" ht="14.25" customHeight="1" x14ac:dyDescent="0.2">
      <c r="B856" s="74">
        <v>845</v>
      </c>
      <c r="C856" s="61"/>
      <c r="D856" s="114"/>
      <c r="E856" s="114"/>
      <c r="F856" s="112"/>
      <c r="G856" s="112"/>
      <c r="H856" s="112"/>
      <c r="I856" s="63"/>
      <c r="J856" s="115"/>
      <c r="K856" s="124" t="str">
        <f>IF(C856="","",IF(COUNTIF(#REF!,C856&amp;F856&amp;G856)&gt;1,"要確認！",VLOOKUP(C856&amp;F856&amp;G856,#REF!,9,FALSE)))</f>
        <v/>
      </c>
      <c r="L856" s="112" t="str">
        <f t="shared" si="41"/>
        <v/>
      </c>
      <c r="M856" s="118"/>
      <c r="N856" s="117"/>
      <c r="O856" s="73" t="str">
        <f>IF(I856="","",VLOOKUP(I856,設定!$B$5:$C$14,2))</f>
        <v/>
      </c>
      <c r="P856" s="73" t="str">
        <f>IF(M856="○",設定!$C$16,"")</f>
        <v/>
      </c>
      <c r="Q856" s="72">
        <f t="shared" si="40"/>
        <v>0</v>
      </c>
      <c r="R856" s="65" t="str">
        <f t="shared" si="42"/>
        <v/>
      </c>
      <c r="W856" s="71"/>
    </row>
    <row r="857" spans="2:23" ht="14.25" customHeight="1" x14ac:dyDescent="0.2">
      <c r="B857" s="74">
        <v>846</v>
      </c>
      <c r="C857" s="61"/>
      <c r="D857" s="114"/>
      <c r="E857" s="114"/>
      <c r="F857" s="112"/>
      <c r="G857" s="112"/>
      <c r="H857" s="112"/>
      <c r="I857" s="63"/>
      <c r="J857" s="115"/>
      <c r="K857" s="124" t="str">
        <f>IF(C857="","",IF(COUNTIF(#REF!,C857&amp;F857&amp;G857)&gt;1,"要確認！",VLOOKUP(C857&amp;F857&amp;G857,#REF!,9,FALSE)))</f>
        <v/>
      </c>
      <c r="L857" s="112" t="str">
        <f t="shared" si="41"/>
        <v/>
      </c>
      <c r="M857" s="118"/>
      <c r="N857" s="117"/>
      <c r="O857" s="73" t="str">
        <f>IF(I857="","",VLOOKUP(I857,設定!$B$5:$C$14,2))</f>
        <v/>
      </c>
      <c r="P857" s="73" t="str">
        <f>IF(M857="○",設定!$C$16,"")</f>
        <v/>
      </c>
      <c r="Q857" s="72">
        <f t="shared" si="40"/>
        <v>0</v>
      </c>
      <c r="R857" s="65" t="str">
        <f t="shared" si="42"/>
        <v/>
      </c>
      <c r="W857" s="71"/>
    </row>
    <row r="858" spans="2:23" ht="14.25" customHeight="1" x14ac:dyDescent="0.2">
      <c r="B858" s="74">
        <v>847</v>
      </c>
      <c r="C858" s="61"/>
      <c r="D858" s="114"/>
      <c r="E858" s="114"/>
      <c r="F858" s="112"/>
      <c r="G858" s="112"/>
      <c r="H858" s="112"/>
      <c r="I858" s="63"/>
      <c r="J858" s="115"/>
      <c r="K858" s="124" t="str">
        <f>IF(C858="","",IF(COUNTIF(#REF!,C858&amp;F858&amp;G858)&gt;1,"要確認！",VLOOKUP(C858&amp;F858&amp;G858,#REF!,9,FALSE)))</f>
        <v/>
      </c>
      <c r="L858" s="112" t="str">
        <f t="shared" si="41"/>
        <v/>
      </c>
      <c r="M858" s="118"/>
      <c r="N858" s="117"/>
      <c r="O858" s="73" t="str">
        <f>IF(I858="","",VLOOKUP(I858,設定!$B$5:$C$14,2))</f>
        <v/>
      </c>
      <c r="P858" s="73" t="str">
        <f>IF(M858="○",設定!$C$16,"")</f>
        <v/>
      </c>
      <c r="Q858" s="72">
        <f t="shared" si="40"/>
        <v>0</v>
      </c>
      <c r="R858" s="65" t="str">
        <f t="shared" si="42"/>
        <v/>
      </c>
      <c r="W858" s="71"/>
    </row>
    <row r="859" spans="2:23" ht="14.25" customHeight="1" x14ac:dyDescent="0.2">
      <c r="B859" s="74">
        <v>848</v>
      </c>
      <c r="C859" s="61"/>
      <c r="D859" s="114"/>
      <c r="E859" s="114"/>
      <c r="F859" s="112"/>
      <c r="G859" s="112"/>
      <c r="H859" s="112"/>
      <c r="I859" s="63"/>
      <c r="J859" s="115"/>
      <c r="K859" s="124" t="str">
        <f>IF(C859="","",IF(COUNTIF(#REF!,C859&amp;F859&amp;G859)&gt;1,"要確認！",VLOOKUP(C859&amp;F859&amp;G859,#REF!,9,FALSE)))</f>
        <v/>
      </c>
      <c r="L859" s="112" t="str">
        <f t="shared" si="41"/>
        <v/>
      </c>
      <c r="M859" s="118"/>
      <c r="N859" s="117"/>
      <c r="O859" s="73" t="str">
        <f>IF(I859="","",VLOOKUP(I859,設定!$B$5:$C$14,2))</f>
        <v/>
      </c>
      <c r="P859" s="73" t="str">
        <f>IF(M859="○",設定!$C$16,"")</f>
        <v/>
      </c>
      <c r="Q859" s="72">
        <f t="shared" si="40"/>
        <v>0</v>
      </c>
      <c r="R859" s="65" t="str">
        <f t="shared" si="42"/>
        <v/>
      </c>
      <c r="W859" s="71"/>
    </row>
    <row r="860" spans="2:23" ht="14.25" customHeight="1" x14ac:dyDescent="0.2">
      <c r="B860" s="74">
        <v>849</v>
      </c>
      <c r="C860" s="61"/>
      <c r="D860" s="114"/>
      <c r="E860" s="114"/>
      <c r="F860" s="112"/>
      <c r="G860" s="112"/>
      <c r="H860" s="112"/>
      <c r="I860" s="63"/>
      <c r="J860" s="115"/>
      <c r="K860" s="124" t="str">
        <f>IF(C860="","",IF(COUNTIF(#REF!,C860&amp;F860&amp;G860)&gt;1,"要確認！",VLOOKUP(C860&amp;F860&amp;G860,#REF!,9,FALSE)))</f>
        <v/>
      </c>
      <c r="L860" s="112" t="str">
        <f t="shared" si="41"/>
        <v/>
      </c>
      <c r="M860" s="118"/>
      <c r="N860" s="117"/>
      <c r="O860" s="73" t="str">
        <f>IF(I860="","",VLOOKUP(I860,設定!$B$5:$C$14,2))</f>
        <v/>
      </c>
      <c r="P860" s="73" t="str">
        <f>IF(M860="○",設定!$C$16,"")</f>
        <v/>
      </c>
      <c r="Q860" s="72">
        <f t="shared" si="40"/>
        <v>0</v>
      </c>
      <c r="R860" s="65" t="str">
        <f t="shared" si="42"/>
        <v/>
      </c>
      <c r="W860" s="71"/>
    </row>
    <row r="861" spans="2:23" ht="14.25" customHeight="1" x14ac:dyDescent="0.2">
      <c r="B861" s="74">
        <v>850</v>
      </c>
      <c r="C861" s="61"/>
      <c r="D861" s="114"/>
      <c r="E861" s="114"/>
      <c r="F861" s="112"/>
      <c r="G861" s="112"/>
      <c r="H861" s="112"/>
      <c r="I861" s="63"/>
      <c r="J861" s="115"/>
      <c r="K861" s="124" t="str">
        <f>IF(C861="","",IF(COUNTIF(#REF!,C861&amp;F861&amp;G861)&gt;1,"要確認！",VLOOKUP(C861&amp;F861&amp;G861,#REF!,9,FALSE)))</f>
        <v/>
      </c>
      <c r="L861" s="112" t="str">
        <f t="shared" si="41"/>
        <v/>
      </c>
      <c r="M861" s="118"/>
      <c r="N861" s="117"/>
      <c r="O861" s="73" t="str">
        <f>IF(I861="","",VLOOKUP(I861,設定!$B$5:$C$14,2))</f>
        <v/>
      </c>
      <c r="P861" s="73" t="str">
        <f>IF(M861="○",設定!$C$16,"")</f>
        <v/>
      </c>
      <c r="Q861" s="72">
        <f t="shared" si="40"/>
        <v>0</v>
      </c>
      <c r="R861" s="65" t="str">
        <f t="shared" si="42"/>
        <v/>
      </c>
      <c r="W861" s="71"/>
    </row>
    <row r="862" spans="2:23" ht="14.25" customHeight="1" x14ac:dyDescent="0.2">
      <c r="B862" s="74">
        <v>851</v>
      </c>
      <c r="C862" s="61"/>
      <c r="D862" s="114"/>
      <c r="E862" s="114"/>
      <c r="F862" s="112"/>
      <c r="G862" s="112"/>
      <c r="H862" s="112"/>
      <c r="I862" s="63"/>
      <c r="J862" s="115"/>
      <c r="K862" s="124" t="str">
        <f>IF(C862="","",IF(COUNTIF(#REF!,C862&amp;F862&amp;G862)&gt;1,"要確認！",VLOOKUP(C862&amp;F862&amp;G862,#REF!,9,FALSE)))</f>
        <v/>
      </c>
      <c r="L862" s="112" t="str">
        <f t="shared" si="41"/>
        <v/>
      </c>
      <c r="M862" s="118"/>
      <c r="N862" s="117"/>
      <c r="O862" s="73" t="str">
        <f>IF(I862="","",VLOOKUP(I862,設定!$B$5:$C$14,2))</f>
        <v/>
      </c>
      <c r="P862" s="73" t="str">
        <f>IF(M862="○",設定!$C$16,"")</f>
        <v/>
      </c>
      <c r="Q862" s="72">
        <f t="shared" si="40"/>
        <v>0</v>
      </c>
      <c r="R862" s="65" t="str">
        <f t="shared" si="42"/>
        <v/>
      </c>
      <c r="W862" s="71"/>
    </row>
    <row r="863" spans="2:23" ht="14.25" customHeight="1" x14ac:dyDescent="0.2">
      <c r="B863" s="74">
        <v>852</v>
      </c>
      <c r="C863" s="61"/>
      <c r="D863" s="114"/>
      <c r="E863" s="114"/>
      <c r="F863" s="112"/>
      <c r="G863" s="112"/>
      <c r="H863" s="112"/>
      <c r="I863" s="63"/>
      <c r="J863" s="115"/>
      <c r="K863" s="124" t="str">
        <f>IF(C863="","",IF(COUNTIF(#REF!,C863&amp;F863&amp;G863)&gt;1,"要確認！",VLOOKUP(C863&amp;F863&amp;G863,#REF!,9,FALSE)))</f>
        <v/>
      </c>
      <c r="L863" s="112" t="str">
        <f t="shared" si="41"/>
        <v/>
      </c>
      <c r="M863" s="118"/>
      <c r="N863" s="117"/>
      <c r="O863" s="73" t="str">
        <f>IF(I863="","",VLOOKUP(I863,設定!$B$5:$C$14,2))</f>
        <v/>
      </c>
      <c r="P863" s="73" t="str">
        <f>IF(M863="○",設定!$C$16,"")</f>
        <v/>
      </c>
      <c r="Q863" s="72">
        <f t="shared" si="40"/>
        <v>0</v>
      </c>
      <c r="R863" s="65" t="str">
        <f t="shared" si="42"/>
        <v/>
      </c>
      <c r="W863" s="71"/>
    </row>
    <row r="864" spans="2:23" ht="14.25" customHeight="1" x14ac:dyDescent="0.2">
      <c r="B864" s="74">
        <v>853</v>
      </c>
      <c r="C864" s="61"/>
      <c r="D864" s="114"/>
      <c r="E864" s="114"/>
      <c r="F864" s="112"/>
      <c r="G864" s="112"/>
      <c r="H864" s="112"/>
      <c r="I864" s="63"/>
      <c r="J864" s="115"/>
      <c r="K864" s="124" t="str">
        <f>IF(C864="","",IF(COUNTIF(#REF!,C864&amp;F864&amp;G864)&gt;1,"要確認！",VLOOKUP(C864&amp;F864&amp;G864,#REF!,9,FALSE)))</f>
        <v/>
      </c>
      <c r="L864" s="112" t="str">
        <f t="shared" si="41"/>
        <v/>
      </c>
      <c r="M864" s="118"/>
      <c r="N864" s="117"/>
      <c r="O864" s="73" t="str">
        <f>IF(I864="","",VLOOKUP(I864,設定!$B$5:$C$14,2))</f>
        <v/>
      </c>
      <c r="P864" s="73" t="str">
        <f>IF(M864="○",設定!$C$16,"")</f>
        <v/>
      </c>
      <c r="Q864" s="72">
        <f t="shared" si="40"/>
        <v>0</v>
      </c>
      <c r="R864" s="65" t="str">
        <f t="shared" si="42"/>
        <v/>
      </c>
      <c r="W864" s="71"/>
    </row>
    <row r="865" spans="2:23" ht="14.25" customHeight="1" x14ac:dyDescent="0.2">
      <c r="B865" s="74">
        <v>854</v>
      </c>
      <c r="C865" s="61"/>
      <c r="D865" s="114"/>
      <c r="E865" s="114"/>
      <c r="F865" s="112"/>
      <c r="G865" s="112"/>
      <c r="H865" s="112"/>
      <c r="I865" s="63"/>
      <c r="J865" s="115"/>
      <c r="K865" s="124" t="str">
        <f>IF(C865="","",IF(COUNTIF(#REF!,C865&amp;F865&amp;G865)&gt;1,"要確認！",VLOOKUP(C865&amp;F865&amp;G865,#REF!,9,FALSE)))</f>
        <v/>
      </c>
      <c r="L865" s="112" t="str">
        <f t="shared" si="41"/>
        <v/>
      </c>
      <c r="M865" s="118"/>
      <c r="N865" s="117"/>
      <c r="O865" s="73" t="str">
        <f>IF(I865="","",VLOOKUP(I865,設定!$B$5:$C$14,2))</f>
        <v/>
      </c>
      <c r="P865" s="73" t="str">
        <f>IF(M865="○",設定!$C$16,"")</f>
        <v/>
      </c>
      <c r="Q865" s="72">
        <f t="shared" si="40"/>
        <v>0</v>
      </c>
      <c r="R865" s="65" t="str">
        <f t="shared" si="42"/>
        <v/>
      </c>
      <c r="W865" s="71"/>
    </row>
    <row r="866" spans="2:23" ht="14.25" customHeight="1" x14ac:dyDescent="0.2">
      <c r="B866" s="74">
        <v>855</v>
      </c>
      <c r="C866" s="61"/>
      <c r="D866" s="114"/>
      <c r="E866" s="114"/>
      <c r="F866" s="112"/>
      <c r="G866" s="112"/>
      <c r="H866" s="112"/>
      <c r="I866" s="63"/>
      <c r="J866" s="115"/>
      <c r="K866" s="124" t="str">
        <f>IF(C866="","",IF(COUNTIF(#REF!,C866&amp;F866&amp;G866)&gt;1,"要確認！",VLOOKUP(C866&amp;F866&amp;G866,#REF!,9,FALSE)))</f>
        <v/>
      </c>
      <c r="L866" s="112" t="str">
        <f t="shared" si="41"/>
        <v/>
      </c>
      <c r="M866" s="118"/>
      <c r="N866" s="117"/>
      <c r="O866" s="73" t="str">
        <f>IF(I866="","",VLOOKUP(I866,設定!$B$5:$C$14,2))</f>
        <v/>
      </c>
      <c r="P866" s="73" t="str">
        <f>IF(M866="○",設定!$C$16,"")</f>
        <v/>
      </c>
      <c r="Q866" s="72">
        <f t="shared" si="40"/>
        <v>0</v>
      </c>
      <c r="R866" s="65" t="str">
        <f t="shared" si="42"/>
        <v/>
      </c>
      <c r="W866" s="71"/>
    </row>
    <row r="867" spans="2:23" ht="14.25" customHeight="1" x14ac:dyDescent="0.2">
      <c r="B867" s="74">
        <v>856</v>
      </c>
      <c r="C867" s="61"/>
      <c r="D867" s="114"/>
      <c r="E867" s="114"/>
      <c r="F867" s="112"/>
      <c r="G867" s="112"/>
      <c r="H867" s="112"/>
      <c r="I867" s="63"/>
      <c r="J867" s="115"/>
      <c r="K867" s="124" t="str">
        <f>IF(C867="","",IF(COUNTIF(#REF!,C867&amp;F867&amp;G867)&gt;1,"要確認！",VLOOKUP(C867&amp;F867&amp;G867,#REF!,9,FALSE)))</f>
        <v/>
      </c>
      <c r="L867" s="112" t="str">
        <f t="shared" si="41"/>
        <v/>
      </c>
      <c r="M867" s="118"/>
      <c r="N867" s="117"/>
      <c r="O867" s="73" t="str">
        <f>IF(I867="","",VLOOKUP(I867,設定!$B$5:$C$14,2))</f>
        <v/>
      </c>
      <c r="P867" s="73" t="str">
        <f>IF(M867="○",設定!$C$16,"")</f>
        <v/>
      </c>
      <c r="Q867" s="72">
        <f t="shared" si="40"/>
        <v>0</v>
      </c>
      <c r="R867" s="65" t="str">
        <f t="shared" si="42"/>
        <v/>
      </c>
      <c r="W867" s="71"/>
    </row>
    <row r="868" spans="2:23" ht="14.25" customHeight="1" x14ac:dyDescent="0.2">
      <c r="B868" s="74">
        <v>857</v>
      </c>
      <c r="C868" s="61"/>
      <c r="D868" s="114"/>
      <c r="E868" s="114"/>
      <c r="F868" s="112"/>
      <c r="G868" s="112"/>
      <c r="H868" s="112"/>
      <c r="I868" s="63"/>
      <c r="J868" s="115"/>
      <c r="K868" s="124" t="str">
        <f>IF(C868="","",IF(COUNTIF(#REF!,C868&amp;F868&amp;G868)&gt;1,"要確認！",VLOOKUP(C868&amp;F868&amp;G868,#REF!,9,FALSE)))</f>
        <v/>
      </c>
      <c r="L868" s="112" t="str">
        <f t="shared" si="41"/>
        <v/>
      </c>
      <c r="M868" s="118"/>
      <c r="N868" s="117"/>
      <c r="O868" s="73" t="str">
        <f>IF(I868="","",VLOOKUP(I868,設定!$B$5:$C$14,2))</f>
        <v/>
      </c>
      <c r="P868" s="73" t="str">
        <f>IF(M868="○",設定!$C$16,"")</f>
        <v/>
      </c>
      <c r="Q868" s="72">
        <f t="shared" si="40"/>
        <v>0</v>
      </c>
      <c r="R868" s="65" t="str">
        <f t="shared" si="42"/>
        <v/>
      </c>
      <c r="W868" s="71"/>
    </row>
    <row r="869" spans="2:23" ht="14.25" customHeight="1" x14ac:dyDescent="0.2">
      <c r="B869" s="74">
        <v>858</v>
      </c>
      <c r="C869" s="61"/>
      <c r="D869" s="114"/>
      <c r="E869" s="114"/>
      <c r="F869" s="112"/>
      <c r="G869" s="112"/>
      <c r="H869" s="112"/>
      <c r="I869" s="63"/>
      <c r="J869" s="115"/>
      <c r="K869" s="124" t="str">
        <f>IF(C869="","",IF(COUNTIF(#REF!,C869&amp;F869&amp;G869)&gt;1,"要確認！",VLOOKUP(C869&amp;F869&amp;G869,#REF!,9,FALSE)))</f>
        <v/>
      </c>
      <c r="L869" s="112" t="str">
        <f t="shared" si="41"/>
        <v/>
      </c>
      <c r="M869" s="118"/>
      <c r="N869" s="117"/>
      <c r="O869" s="73" t="str">
        <f>IF(I869="","",VLOOKUP(I869,設定!$B$5:$C$14,2))</f>
        <v/>
      </c>
      <c r="P869" s="73" t="str">
        <f>IF(M869="○",設定!$C$16,"")</f>
        <v/>
      </c>
      <c r="Q869" s="72">
        <f t="shared" si="40"/>
        <v>0</v>
      </c>
      <c r="R869" s="65" t="str">
        <f t="shared" si="42"/>
        <v/>
      </c>
      <c r="W869" s="71"/>
    </row>
    <row r="870" spans="2:23" ht="14.25" customHeight="1" x14ac:dyDescent="0.2">
      <c r="B870" s="74">
        <v>859</v>
      </c>
      <c r="C870" s="61"/>
      <c r="D870" s="114"/>
      <c r="E870" s="114"/>
      <c r="F870" s="112"/>
      <c r="G870" s="112"/>
      <c r="H870" s="112"/>
      <c r="I870" s="63"/>
      <c r="J870" s="115"/>
      <c r="K870" s="124" t="str">
        <f>IF(C870="","",IF(COUNTIF(#REF!,C870&amp;F870&amp;G870)&gt;1,"要確認！",VLOOKUP(C870&amp;F870&amp;G870,#REF!,9,FALSE)))</f>
        <v/>
      </c>
      <c r="L870" s="112" t="str">
        <f t="shared" si="41"/>
        <v/>
      </c>
      <c r="M870" s="118"/>
      <c r="N870" s="117"/>
      <c r="O870" s="73" t="str">
        <f>IF(I870="","",VLOOKUP(I870,設定!$B$5:$C$14,2))</f>
        <v/>
      </c>
      <c r="P870" s="73" t="str">
        <f>IF(M870="○",設定!$C$16,"")</f>
        <v/>
      </c>
      <c r="Q870" s="72">
        <f t="shared" si="40"/>
        <v>0</v>
      </c>
      <c r="R870" s="65" t="str">
        <f t="shared" si="42"/>
        <v/>
      </c>
      <c r="W870" s="71"/>
    </row>
    <row r="871" spans="2:23" ht="14.25" customHeight="1" x14ac:dyDescent="0.2">
      <c r="B871" s="74">
        <v>860</v>
      </c>
      <c r="C871" s="61"/>
      <c r="D871" s="114"/>
      <c r="E871" s="114"/>
      <c r="F871" s="112"/>
      <c r="G871" s="112"/>
      <c r="H871" s="112"/>
      <c r="I871" s="63"/>
      <c r="J871" s="115"/>
      <c r="K871" s="124" t="str">
        <f>IF(C871="","",IF(COUNTIF(#REF!,C871&amp;F871&amp;G871)&gt;1,"要確認！",VLOOKUP(C871&amp;F871&amp;G871,#REF!,9,FALSE)))</f>
        <v/>
      </c>
      <c r="L871" s="112" t="str">
        <f t="shared" si="41"/>
        <v/>
      </c>
      <c r="M871" s="118"/>
      <c r="N871" s="117"/>
      <c r="O871" s="73" t="str">
        <f>IF(I871="","",VLOOKUP(I871,設定!$B$5:$C$14,2))</f>
        <v/>
      </c>
      <c r="P871" s="73" t="str">
        <f>IF(M871="○",設定!$C$16,"")</f>
        <v/>
      </c>
      <c r="Q871" s="72">
        <f t="shared" si="40"/>
        <v>0</v>
      </c>
      <c r="R871" s="65" t="str">
        <f t="shared" si="42"/>
        <v/>
      </c>
      <c r="W871" s="71"/>
    </row>
    <row r="872" spans="2:23" ht="14.25" customHeight="1" x14ac:dyDescent="0.2">
      <c r="B872" s="74">
        <v>861</v>
      </c>
      <c r="C872" s="61"/>
      <c r="D872" s="114"/>
      <c r="E872" s="114"/>
      <c r="F872" s="112"/>
      <c r="G872" s="112"/>
      <c r="H872" s="112"/>
      <c r="I872" s="63"/>
      <c r="J872" s="115"/>
      <c r="K872" s="124" t="str">
        <f>IF(C872="","",IF(COUNTIF(#REF!,C872&amp;F872&amp;G872)&gt;1,"要確認！",VLOOKUP(C872&amp;F872&amp;G872,#REF!,9,FALSE)))</f>
        <v/>
      </c>
      <c r="L872" s="112" t="str">
        <f t="shared" si="41"/>
        <v/>
      </c>
      <c r="M872" s="118"/>
      <c r="N872" s="117"/>
      <c r="O872" s="73" t="str">
        <f>IF(I872="","",VLOOKUP(I872,設定!$B$5:$C$14,2))</f>
        <v/>
      </c>
      <c r="P872" s="73" t="str">
        <f>IF(M872="○",設定!$C$16,"")</f>
        <v/>
      </c>
      <c r="Q872" s="72">
        <f t="shared" si="40"/>
        <v>0</v>
      </c>
      <c r="R872" s="65" t="str">
        <f t="shared" si="42"/>
        <v/>
      </c>
      <c r="W872" s="71"/>
    </row>
    <row r="873" spans="2:23" ht="14.25" customHeight="1" x14ac:dyDescent="0.2">
      <c r="B873" s="74">
        <v>862</v>
      </c>
      <c r="C873" s="61"/>
      <c r="D873" s="114"/>
      <c r="E873" s="114"/>
      <c r="F873" s="112"/>
      <c r="G873" s="112"/>
      <c r="H873" s="112"/>
      <c r="I873" s="63"/>
      <c r="J873" s="115"/>
      <c r="K873" s="124" t="str">
        <f>IF(C873="","",IF(COUNTIF(#REF!,C873&amp;F873&amp;G873)&gt;1,"要確認！",VLOOKUP(C873&amp;F873&amp;G873,#REF!,9,FALSE)))</f>
        <v/>
      </c>
      <c r="L873" s="112" t="str">
        <f t="shared" si="41"/>
        <v/>
      </c>
      <c r="M873" s="118"/>
      <c r="N873" s="117"/>
      <c r="O873" s="73" t="str">
        <f>IF(I873="","",VLOOKUP(I873,設定!$B$5:$C$14,2))</f>
        <v/>
      </c>
      <c r="P873" s="73" t="str">
        <f>IF(M873="○",設定!$C$16,"")</f>
        <v/>
      </c>
      <c r="Q873" s="72">
        <f t="shared" si="40"/>
        <v>0</v>
      </c>
      <c r="R873" s="65" t="str">
        <f t="shared" si="42"/>
        <v/>
      </c>
      <c r="W873" s="71"/>
    </row>
    <row r="874" spans="2:23" ht="14.25" customHeight="1" x14ac:dyDescent="0.2">
      <c r="B874" s="74">
        <v>863</v>
      </c>
      <c r="C874" s="61"/>
      <c r="D874" s="114"/>
      <c r="E874" s="114"/>
      <c r="F874" s="112"/>
      <c r="G874" s="112"/>
      <c r="H874" s="112"/>
      <c r="I874" s="63"/>
      <c r="J874" s="115"/>
      <c r="K874" s="124" t="str">
        <f>IF(C874="","",IF(COUNTIF(#REF!,C874&amp;F874&amp;G874)&gt;1,"要確認！",VLOOKUP(C874&amp;F874&amp;G874,#REF!,9,FALSE)))</f>
        <v/>
      </c>
      <c r="L874" s="112" t="str">
        <f t="shared" si="41"/>
        <v/>
      </c>
      <c r="M874" s="118"/>
      <c r="N874" s="117"/>
      <c r="O874" s="73" t="str">
        <f>IF(I874="","",VLOOKUP(I874,設定!$B$5:$C$14,2))</f>
        <v/>
      </c>
      <c r="P874" s="73" t="str">
        <f>IF(M874="○",設定!$C$16,"")</f>
        <v/>
      </c>
      <c r="Q874" s="72">
        <f t="shared" si="40"/>
        <v>0</v>
      </c>
      <c r="R874" s="65" t="str">
        <f t="shared" si="42"/>
        <v/>
      </c>
      <c r="W874" s="71"/>
    </row>
    <row r="875" spans="2:23" ht="14.25" customHeight="1" x14ac:dyDescent="0.2">
      <c r="B875" s="74">
        <v>864</v>
      </c>
      <c r="C875" s="61"/>
      <c r="D875" s="114"/>
      <c r="E875" s="114"/>
      <c r="F875" s="112"/>
      <c r="G875" s="112"/>
      <c r="H875" s="112"/>
      <c r="I875" s="63"/>
      <c r="J875" s="115"/>
      <c r="K875" s="124" t="str">
        <f>IF(C875="","",IF(COUNTIF(#REF!,C875&amp;F875&amp;G875)&gt;1,"要確認！",VLOOKUP(C875&amp;F875&amp;G875,#REF!,9,FALSE)))</f>
        <v/>
      </c>
      <c r="L875" s="112" t="str">
        <f t="shared" si="41"/>
        <v/>
      </c>
      <c r="M875" s="118"/>
      <c r="N875" s="117"/>
      <c r="O875" s="73" t="str">
        <f>IF(I875="","",VLOOKUP(I875,設定!$B$5:$C$14,2))</f>
        <v/>
      </c>
      <c r="P875" s="73" t="str">
        <f>IF(M875="○",設定!$C$16,"")</f>
        <v/>
      </c>
      <c r="Q875" s="72">
        <f t="shared" si="40"/>
        <v>0</v>
      </c>
      <c r="R875" s="65" t="str">
        <f t="shared" si="42"/>
        <v/>
      </c>
      <c r="W875" s="71"/>
    </row>
    <row r="876" spans="2:23" ht="14.25" customHeight="1" x14ac:dyDescent="0.2">
      <c r="B876" s="74">
        <v>865</v>
      </c>
      <c r="C876" s="61"/>
      <c r="D876" s="114"/>
      <c r="E876" s="114"/>
      <c r="F876" s="112"/>
      <c r="G876" s="112"/>
      <c r="H876" s="112"/>
      <c r="I876" s="63"/>
      <c r="J876" s="115"/>
      <c r="K876" s="124" t="str">
        <f>IF(C876="","",IF(COUNTIF(#REF!,C876&amp;F876&amp;G876)&gt;1,"要確認！",VLOOKUP(C876&amp;F876&amp;G876,#REF!,9,FALSE)))</f>
        <v/>
      </c>
      <c r="L876" s="112" t="str">
        <f t="shared" si="41"/>
        <v/>
      </c>
      <c r="M876" s="118"/>
      <c r="N876" s="117"/>
      <c r="O876" s="73" t="str">
        <f>IF(I876="","",VLOOKUP(I876,設定!$B$5:$C$14,2))</f>
        <v/>
      </c>
      <c r="P876" s="73" t="str">
        <f>IF(M876="○",設定!$C$16,"")</f>
        <v/>
      </c>
      <c r="Q876" s="72">
        <f t="shared" si="40"/>
        <v>0</v>
      </c>
      <c r="R876" s="65" t="str">
        <f t="shared" si="42"/>
        <v/>
      </c>
      <c r="W876" s="71"/>
    </row>
    <row r="877" spans="2:23" ht="14.25" customHeight="1" x14ac:dyDescent="0.2">
      <c r="B877" s="74">
        <v>866</v>
      </c>
      <c r="C877" s="61"/>
      <c r="D877" s="114"/>
      <c r="E877" s="114"/>
      <c r="F877" s="112"/>
      <c r="G877" s="112"/>
      <c r="H877" s="112"/>
      <c r="I877" s="63"/>
      <c r="J877" s="115"/>
      <c r="K877" s="124" t="str">
        <f>IF(C877="","",IF(COUNTIF(#REF!,C877&amp;F877&amp;G877)&gt;1,"要確認！",VLOOKUP(C877&amp;F877&amp;G877,#REF!,9,FALSE)))</f>
        <v/>
      </c>
      <c r="L877" s="112" t="str">
        <f t="shared" si="41"/>
        <v/>
      </c>
      <c r="M877" s="118"/>
      <c r="N877" s="117"/>
      <c r="O877" s="73" t="str">
        <f>IF(I877="","",VLOOKUP(I877,設定!$B$5:$C$14,2))</f>
        <v/>
      </c>
      <c r="P877" s="73" t="str">
        <f>IF(M877="○",設定!$C$16,"")</f>
        <v/>
      </c>
      <c r="Q877" s="72">
        <f t="shared" si="40"/>
        <v>0</v>
      </c>
      <c r="R877" s="65" t="str">
        <f t="shared" si="42"/>
        <v/>
      </c>
      <c r="W877" s="71"/>
    </row>
    <row r="878" spans="2:23" ht="14.25" customHeight="1" x14ac:dyDescent="0.2">
      <c r="B878" s="74">
        <v>867</v>
      </c>
      <c r="C878" s="61"/>
      <c r="D878" s="114"/>
      <c r="E878" s="114"/>
      <c r="F878" s="112"/>
      <c r="G878" s="112"/>
      <c r="H878" s="112"/>
      <c r="I878" s="63"/>
      <c r="J878" s="115"/>
      <c r="K878" s="124" t="str">
        <f>IF(C878="","",IF(COUNTIF(#REF!,C878&amp;F878&amp;G878)&gt;1,"要確認！",VLOOKUP(C878&amp;F878&amp;G878,#REF!,9,FALSE)))</f>
        <v/>
      </c>
      <c r="L878" s="112" t="str">
        <f t="shared" si="41"/>
        <v/>
      </c>
      <c r="M878" s="118"/>
      <c r="N878" s="117"/>
      <c r="O878" s="73" t="str">
        <f>IF(I878="","",VLOOKUP(I878,設定!$B$5:$C$14,2))</f>
        <v/>
      </c>
      <c r="P878" s="73" t="str">
        <f>IF(M878="○",設定!$C$16,"")</f>
        <v/>
      </c>
      <c r="Q878" s="72">
        <f t="shared" si="40"/>
        <v>0</v>
      </c>
      <c r="R878" s="65" t="str">
        <f t="shared" si="42"/>
        <v/>
      </c>
      <c r="W878" s="71"/>
    </row>
    <row r="879" spans="2:23" ht="14.25" customHeight="1" x14ac:dyDescent="0.2">
      <c r="B879" s="74">
        <v>868</v>
      </c>
      <c r="C879" s="61"/>
      <c r="D879" s="114"/>
      <c r="E879" s="114"/>
      <c r="F879" s="112"/>
      <c r="G879" s="112"/>
      <c r="H879" s="112"/>
      <c r="I879" s="63"/>
      <c r="J879" s="115"/>
      <c r="K879" s="124" t="str">
        <f>IF(C879="","",IF(COUNTIF(#REF!,C879&amp;F879&amp;G879)&gt;1,"要確認！",VLOOKUP(C879&amp;F879&amp;G879,#REF!,9,FALSE)))</f>
        <v/>
      </c>
      <c r="L879" s="112" t="str">
        <f t="shared" si="41"/>
        <v/>
      </c>
      <c r="M879" s="118"/>
      <c r="N879" s="117"/>
      <c r="O879" s="73" t="str">
        <f>IF(I879="","",VLOOKUP(I879,設定!$B$5:$C$14,2))</f>
        <v/>
      </c>
      <c r="P879" s="73" t="str">
        <f>IF(M879="○",設定!$C$16,"")</f>
        <v/>
      </c>
      <c r="Q879" s="72">
        <f t="shared" si="40"/>
        <v>0</v>
      </c>
      <c r="R879" s="65" t="str">
        <f t="shared" si="42"/>
        <v/>
      </c>
      <c r="W879" s="71"/>
    </row>
    <row r="880" spans="2:23" ht="14.25" customHeight="1" x14ac:dyDescent="0.2">
      <c r="B880" s="74">
        <v>869</v>
      </c>
      <c r="C880" s="61"/>
      <c r="D880" s="114"/>
      <c r="E880" s="114"/>
      <c r="F880" s="112"/>
      <c r="G880" s="112"/>
      <c r="H880" s="112"/>
      <c r="I880" s="63"/>
      <c r="J880" s="115"/>
      <c r="K880" s="124" t="str">
        <f>IF(C880="","",IF(COUNTIF(#REF!,C880&amp;F880&amp;G880)&gt;1,"要確認！",VLOOKUP(C880&amp;F880&amp;G880,#REF!,9,FALSE)))</f>
        <v/>
      </c>
      <c r="L880" s="112" t="str">
        <f t="shared" si="41"/>
        <v/>
      </c>
      <c r="M880" s="118"/>
      <c r="N880" s="117"/>
      <c r="O880" s="73" t="str">
        <f>IF(I880="","",VLOOKUP(I880,設定!$B$5:$C$14,2))</f>
        <v/>
      </c>
      <c r="P880" s="73" t="str">
        <f>IF(M880="○",設定!$C$16,"")</f>
        <v/>
      </c>
      <c r="Q880" s="72">
        <f t="shared" si="40"/>
        <v>0</v>
      </c>
      <c r="R880" s="65" t="str">
        <f t="shared" si="42"/>
        <v/>
      </c>
      <c r="W880" s="71"/>
    </row>
    <row r="881" spans="2:23" ht="14.25" customHeight="1" x14ac:dyDescent="0.2">
      <c r="B881" s="74">
        <v>870</v>
      </c>
      <c r="C881" s="61"/>
      <c r="D881" s="114"/>
      <c r="E881" s="114"/>
      <c r="F881" s="112"/>
      <c r="G881" s="112"/>
      <c r="H881" s="112"/>
      <c r="I881" s="63"/>
      <c r="J881" s="115"/>
      <c r="K881" s="124" t="str">
        <f>IF(C881="","",IF(COUNTIF(#REF!,C881&amp;F881&amp;G881)&gt;1,"要確認！",VLOOKUP(C881&amp;F881&amp;G881,#REF!,9,FALSE)))</f>
        <v/>
      </c>
      <c r="L881" s="112" t="str">
        <f t="shared" si="41"/>
        <v/>
      </c>
      <c r="M881" s="118"/>
      <c r="N881" s="117"/>
      <c r="O881" s="73" t="str">
        <f>IF(I881="","",VLOOKUP(I881,設定!$B$5:$C$14,2))</f>
        <v/>
      </c>
      <c r="P881" s="73" t="str">
        <f>IF(M881="○",設定!$C$16,"")</f>
        <v/>
      </c>
      <c r="Q881" s="72">
        <f t="shared" si="40"/>
        <v>0</v>
      </c>
      <c r="R881" s="65" t="str">
        <f t="shared" si="42"/>
        <v/>
      </c>
      <c r="W881" s="71"/>
    </row>
    <row r="882" spans="2:23" ht="14.25" customHeight="1" x14ac:dyDescent="0.2">
      <c r="B882" s="74">
        <v>871</v>
      </c>
      <c r="C882" s="61"/>
      <c r="D882" s="114"/>
      <c r="E882" s="114"/>
      <c r="F882" s="112"/>
      <c r="G882" s="112"/>
      <c r="H882" s="112"/>
      <c r="I882" s="63"/>
      <c r="J882" s="115"/>
      <c r="K882" s="124" t="str">
        <f>IF(C882="","",IF(COUNTIF(#REF!,C882&amp;F882&amp;G882)&gt;1,"要確認！",VLOOKUP(C882&amp;F882&amp;G882,#REF!,9,FALSE)))</f>
        <v/>
      </c>
      <c r="L882" s="112" t="str">
        <f t="shared" si="41"/>
        <v/>
      </c>
      <c r="M882" s="118"/>
      <c r="N882" s="117"/>
      <c r="O882" s="73" t="str">
        <f>IF(I882="","",VLOOKUP(I882,設定!$B$5:$C$14,2))</f>
        <v/>
      </c>
      <c r="P882" s="73" t="str">
        <f>IF(M882="○",設定!$C$16,"")</f>
        <v/>
      </c>
      <c r="Q882" s="72">
        <f t="shared" si="40"/>
        <v>0</v>
      </c>
      <c r="R882" s="65" t="str">
        <f t="shared" si="42"/>
        <v/>
      </c>
      <c r="W882" s="71"/>
    </row>
    <row r="883" spans="2:23" ht="14.25" customHeight="1" x14ac:dyDescent="0.2">
      <c r="B883" s="74">
        <v>872</v>
      </c>
      <c r="C883" s="61"/>
      <c r="D883" s="114"/>
      <c r="E883" s="114"/>
      <c r="F883" s="112"/>
      <c r="G883" s="112"/>
      <c r="H883" s="112"/>
      <c r="I883" s="63"/>
      <c r="J883" s="115"/>
      <c r="K883" s="124" t="str">
        <f>IF(C883="","",IF(COUNTIF(#REF!,C883&amp;F883&amp;G883)&gt;1,"要確認！",VLOOKUP(C883&amp;F883&amp;G883,#REF!,9,FALSE)))</f>
        <v/>
      </c>
      <c r="L883" s="112" t="str">
        <f t="shared" si="41"/>
        <v/>
      </c>
      <c r="M883" s="118"/>
      <c r="N883" s="117"/>
      <c r="O883" s="73" t="str">
        <f>IF(I883="","",VLOOKUP(I883,設定!$B$5:$C$14,2))</f>
        <v/>
      </c>
      <c r="P883" s="73" t="str">
        <f>IF(M883="○",設定!$C$16,"")</f>
        <v/>
      </c>
      <c r="Q883" s="72">
        <f t="shared" si="40"/>
        <v>0</v>
      </c>
      <c r="R883" s="65" t="str">
        <f t="shared" si="42"/>
        <v/>
      </c>
      <c r="W883" s="71"/>
    </row>
    <row r="884" spans="2:23" ht="14.25" customHeight="1" x14ac:dyDescent="0.2">
      <c r="B884" s="74">
        <v>873</v>
      </c>
      <c r="C884" s="61"/>
      <c r="D884" s="114"/>
      <c r="E884" s="114"/>
      <c r="F884" s="112"/>
      <c r="G884" s="112"/>
      <c r="H884" s="112"/>
      <c r="I884" s="63"/>
      <c r="J884" s="115"/>
      <c r="K884" s="124" t="str">
        <f>IF(C884="","",IF(COUNTIF(#REF!,C884&amp;F884&amp;G884)&gt;1,"要確認！",VLOOKUP(C884&amp;F884&amp;G884,#REF!,9,FALSE)))</f>
        <v/>
      </c>
      <c r="L884" s="112" t="str">
        <f t="shared" si="41"/>
        <v/>
      </c>
      <c r="M884" s="118"/>
      <c r="N884" s="117"/>
      <c r="O884" s="73" t="str">
        <f>IF(I884="","",VLOOKUP(I884,設定!$B$5:$C$14,2))</f>
        <v/>
      </c>
      <c r="P884" s="73" t="str">
        <f>IF(M884="○",設定!$C$16,"")</f>
        <v/>
      </c>
      <c r="Q884" s="72">
        <f t="shared" si="40"/>
        <v>0</v>
      </c>
      <c r="R884" s="65" t="str">
        <f t="shared" si="42"/>
        <v/>
      </c>
      <c r="W884" s="71"/>
    </row>
    <row r="885" spans="2:23" ht="14.25" customHeight="1" x14ac:dyDescent="0.2">
      <c r="B885" s="74">
        <v>874</v>
      </c>
      <c r="C885" s="61"/>
      <c r="D885" s="114"/>
      <c r="E885" s="114"/>
      <c r="F885" s="112"/>
      <c r="G885" s="112"/>
      <c r="H885" s="112"/>
      <c r="I885" s="63"/>
      <c r="J885" s="115"/>
      <c r="K885" s="124" t="str">
        <f>IF(C885="","",IF(COUNTIF(#REF!,C885&amp;F885&amp;G885)&gt;1,"要確認！",VLOOKUP(C885&amp;F885&amp;G885,#REF!,9,FALSE)))</f>
        <v/>
      </c>
      <c r="L885" s="112" t="str">
        <f t="shared" si="41"/>
        <v/>
      </c>
      <c r="M885" s="118"/>
      <c r="N885" s="117"/>
      <c r="O885" s="73" t="str">
        <f>IF(I885="","",VLOOKUP(I885,設定!$B$5:$C$14,2))</f>
        <v/>
      </c>
      <c r="P885" s="73" t="str">
        <f>IF(M885="○",設定!$C$16,"")</f>
        <v/>
      </c>
      <c r="Q885" s="72">
        <f t="shared" si="40"/>
        <v>0</v>
      </c>
      <c r="R885" s="65" t="str">
        <f t="shared" si="42"/>
        <v/>
      </c>
      <c r="W885" s="71"/>
    </row>
    <row r="886" spans="2:23" ht="14.25" customHeight="1" x14ac:dyDescent="0.2">
      <c r="B886" s="74">
        <v>875</v>
      </c>
      <c r="C886" s="61"/>
      <c r="D886" s="114"/>
      <c r="E886" s="114"/>
      <c r="F886" s="112"/>
      <c r="G886" s="112"/>
      <c r="H886" s="112"/>
      <c r="I886" s="63"/>
      <c r="J886" s="115"/>
      <c r="K886" s="124" t="str">
        <f>IF(C886="","",IF(COUNTIF(#REF!,C886&amp;F886&amp;G886)&gt;1,"要確認！",VLOOKUP(C886&amp;F886&amp;G886,#REF!,9,FALSE)))</f>
        <v/>
      </c>
      <c r="L886" s="112" t="str">
        <f t="shared" si="41"/>
        <v/>
      </c>
      <c r="M886" s="118"/>
      <c r="N886" s="117"/>
      <c r="O886" s="73" t="str">
        <f>IF(I886="","",VLOOKUP(I886,設定!$B$5:$C$14,2))</f>
        <v/>
      </c>
      <c r="P886" s="73" t="str">
        <f>IF(M886="○",設定!$C$16,"")</f>
        <v/>
      </c>
      <c r="Q886" s="72">
        <f t="shared" si="40"/>
        <v>0</v>
      </c>
      <c r="R886" s="65" t="str">
        <f t="shared" si="42"/>
        <v/>
      </c>
      <c r="W886" s="71"/>
    </row>
    <row r="887" spans="2:23" ht="14.25" customHeight="1" x14ac:dyDescent="0.2">
      <c r="B887" s="74">
        <v>876</v>
      </c>
      <c r="C887" s="61"/>
      <c r="D887" s="114"/>
      <c r="E887" s="114"/>
      <c r="F887" s="112"/>
      <c r="G887" s="112"/>
      <c r="H887" s="112"/>
      <c r="I887" s="63"/>
      <c r="J887" s="115"/>
      <c r="K887" s="124" t="str">
        <f>IF(C887="","",IF(COUNTIF(#REF!,C887&amp;F887&amp;G887)&gt;1,"要確認！",VLOOKUP(C887&amp;F887&amp;G887,#REF!,9,FALSE)))</f>
        <v/>
      </c>
      <c r="L887" s="112" t="str">
        <f t="shared" si="41"/>
        <v/>
      </c>
      <c r="M887" s="118"/>
      <c r="N887" s="117"/>
      <c r="O887" s="73" t="str">
        <f>IF(I887="","",VLOOKUP(I887,設定!$B$5:$C$14,2))</f>
        <v/>
      </c>
      <c r="P887" s="73" t="str">
        <f>IF(M887="○",設定!$C$16,"")</f>
        <v/>
      </c>
      <c r="Q887" s="72">
        <f t="shared" si="40"/>
        <v>0</v>
      </c>
      <c r="R887" s="65" t="str">
        <f t="shared" si="42"/>
        <v/>
      </c>
      <c r="W887" s="71"/>
    </row>
    <row r="888" spans="2:23" ht="14.25" customHeight="1" x14ac:dyDescent="0.2">
      <c r="B888" s="74">
        <v>877</v>
      </c>
      <c r="C888" s="61"/>
      <c r="D888" s="114"/>
      <c r="E888" s="114"/>
      <c r="F888" s="112"/>
      <c r="G888" s="112"/>
      <c r="H888" s="112"/>
      <c r="I888" s="63"/>
      <c r="J888" s="115"/>
      <c r="K888" s="124" t="str">
        <f>IF(C888="","",IF(COUNTIF(#REF!,C888&amp;F888&amp;G888)&gt;1,"要確認！",VLOOKUP(C888&amp;F888&amp;G888,#REF!,9,FALSE)))</f>
        <v/>
      </c>
      <c r="L888" s="112" t="str">
        <f t="shared" si="41"/>
        <v/>
      </c>
      <c r="M888" s="118"/>
      <c r="N888" s="117"/>
      <c r="O888" s="73" t="str">
        <f>IF(I888="","",VLOOKUP(I888,設定!$B$5:$C$14,2))</f>
        <v/>
      </c>
      <c r="P888" s="73" t="str">
        <f>IF(M888="○",設定!$C$16,"")</f>
        <v/>
      </c>
      <c r="Q888" s="72">
        <f t="shared" si="40"/>
        <v>0</v>
      </c>
      <c r="R888" s="65" t="str">
        <f t="shared" si="42"/>
        <v/>
      </c>
      <c r="W888" s="71"/>
    </row>
    <row r="889" spans="2:23" ht="14.25" customHeight="1" x14ac:dyDescent="0.2">
      <c r="B889" s="74">
        <v>878</v>
      </c>
      <c r="C889" s="61"/>
      <c r="D889" s="114"/>
      <c r="E889" s="114"/>
      <c r="F889" s="112"/>
      <c r="G889" s="112"/>
      <c r="H889" s="112"/>
      <c r="I889" s="63"/>
      <c r="J889" s="115"/>
      <c r="K889" s="124" t="str">
        <f>IF(C889="","",IF(COUNTIF(#REF!,C889&amp;F889&amp;G889)&gt;1,"要確認！",VLOOKUP(C889&amp;F889&amp;G889,#REF!,9,FALSE)))</f>
        <v/>
      </c>
      <c r="L889" s="112" t="str">
        <f t="shared" si="41"/>
        <v/>
      </c>
      <c r="M889" s="118"/>
      <c r="N889" s="117"/>
      <c r="O889" s="73" t="str">
        <f>IF(I889="","",VLOOKUP(I889,設定!$B$5:$C$14,2))</f>
        <v/>
      </c>
      <c r="P889" s="73" t="str">
        <f>IF(M889="○",設定!$C$16,"")</f>
        <v/>
      </c>
      <c r="Q889" s="72">
        <f t="shared" si="40"/>
        <v>0</v>
      </c>
      <c r="R889" s="65" t="str">
        <f t="shared" si="42"/>
        <v/>
      </c>
      <c r="W889" s="71"/>
    </row>
    <row r="890" spans="2:23" ht="14.25" customHeight="1" x14ac:dyDescent="0.2">
      <c r="B890" s="74">
        <v>879</v>
      </c>
      <c r="C890" s="61"/>
      <c r="D890" s="114"/>
      <c r="E890" s="114"/>
      <c r="F890" s="112"/>
      <c r="G890" s="112"/>
      <c r="H890" s="112"/>
      <c r="I890" s="63"/>
      <c r="J890" s="115"/>
      <c r="K890" s="124" t="str">
        <f>IF(C890="","",IF(COUNTIF(#REF!,C890&amp;F890&amp;G890)&gt;1,"要確認！",VLOOKUP(C890&amp;F890&amp;G890,#REF!,9,FALSE)))</f>
        <v/>
      </c>
      <c r="L890" s="112" t="str">
        <f t="shared" si="41"/>
        <v/>
      </c>
      <c r="M890" s="118"/>
      <c r="N890" s="117"/>
      <c r="O890" s="73" t="str">
        <f>IF(I890="","",VLOOKUP(I890,設定!$B$5:$C$14,2))</f>
        <v/>
      </c>
      <c r="P890" s="73" t="str">
        <f>IF(M890="○",設定!$C$16,"")</f>
        <v/>
      </c>
      <c r="Q890" s="72">
        <f t="shared" si="40"/>
        <v>0</v>
      </c>
      <c r="R890" s="65" t="str">
        <f t="shared" si="42"/>
        <v/>
      </c>
      <c r="W890" s="71"/>
    </row>
    <row r="891" spans="2:23" ht="14.25" customHeight="1" x14ac:dyDescent="0.2">
      <c r="B891" s="74">
        <v>880</v>
      </c>
      <c r="C891" s="61"/>
      <c r="D891" s="114"/>
      <c r="E891" s="114"/>
      <c r="F891" s="112"/>
      <c r="G891" s="112"/>
      <c r="H891" s="112"/>
      <c r="I891" s="63"/>
      <c r="J891" s="115"/>
      <c r="K891" s="124" t="str">
        <f>IF(C891="","",IF(COUNTIF(#REF!,C891&amp;F891&amp;G891)&gt;1,"要確認！",VLOOKUP(C891&amp;F891&amp;G891,#REF!,9,FALSE)))</f>
        <v/>
      </c>
      <c r="L891" s="112" t="str">
        <f t="shared" si="41"/>
        <v/>
      </c>
      <c r="M891" s="118"/>
      <c r="N891" s="117"/>
      <c r="O891" s="73" t="str">
        <f>IF(I891="","",VLOOKUP(I891,設定!$B$5:$C$14,2))</f>
        <v/>
      </c>
      <c r="P891" s="73" t="str">
        <f>IF(M891="○",設定!$C$16,"")</f>
        <v/>
      </c>
      <c r="Q891" s="72">
        <f t="shared" si="40"/>
        <v>0</v>
      </c>
      <c r="R891" s="65" t="str">
        <f t="shared" si="42"/>
        <v/>
      </c>
      <c r="W891" s="71"/>
    </row>
    <row r="892" spans="2:23" ht="14.25" customHeight="1" x14ac:dyDescent="0.2">
      <c r="B892" s="74">
        <v>881</v>
      </c>
      <c r="C892" s="61"/>
      <c r="D892" s="114"/>
      <c r="E892" s="114"/>
      <c r="F892" s="112"/>
      <c r="G892" s="112"/>
      <c r="H892" s="112"/>
      <c r="I892" s="63"/>
      <c r="J892" s="115"/>
      <c r="K892" s="124" t="str">
        <f>IF(C892="","",IF(COUNTIF(#REF!,C892&amp;F892&amp;G892)&gt;1,"要確認！",VLOOKUP(C892&amp;F892&amp;G892,#REF!,9,FALSE)))</f>
        <v/>
      </c>
      <c r="L892" s="112" t="str">
        <f t="shared" si="41"/>
        <v/>
      </c>
      <c r="M892" s="118"/>
      <c r="N892" s="117"/>
      <c r="O892" s="73" t="str">
        <f>IF(I892="","",VLOOKUP(I892,設定!$B$5:$C$14,2))</f>
        <v/>
      </c>
      <c r="P892" s="73" t="str">
        <f>IF(M892="○",設定!$C$16,"")</f>
        <v/>
      </c>
      <c r="Q892" s="72">
        <f t="shared" si="40"/>
        <v>0</v>
      </c>
      <c r="R892" s="65" t="str">
        <f t="shared" si="42"/>
        <v/>
      </c>
      <c r="W892" s="71"/>
    </row>
    <row r="893" spans="2:23" ht="14.25" customHeight="1" x14ac:dyDescent="0.2">
      <c r="B893" s="74">
        <v>882</v>
      </c>
      <c r="C893" s="61"/>
      <c r="D893" s="114"/>
      <c r="E893" s="114"/>
      <c r="F893" s="112"/>
      <c r="G893" s="112"/>
      <c r="H893" s="112"/>
      <c r="I893" s="63"/>
      <c r="J893" s="115"/>
      <c r="K893" s="124" t="str">
        <f>IF(C893="","",IF(COUNTIF(#REF!,C893&amp;F893&amp;G893)&gt;1,"要確認！",VLOOKUP(C893&amp;F893&amp;G893,#REF!,9,FALSE)))</f>
        <v/>
      </c>
      <c r="L893" s="112" t="str">
        <f t="shared" si="41"/>
        <v/>
      </c>
      <c r="M893" s="118"/>
      <c r="N893" s="117"/>
      <c r="O893" s="73" t="str">
        <f>IF(I893="","",VLOOKUP(I893,設定!$B$5:$C$14,2))</f>
        <v/>
      </c>
      <c r="P893" s="73" t="str">
        <f>IF(M893="○",設定!$C$16,"")</f>
        <v/>
      </c>
      <c r="Q893" s="72">
        <f t="shared" si="40"/>
        <v>0</v>
      </c>
      <c r="R893" s="65" t="str">
        <f t="shared" si="42"/>
        <v/>
      </c>
      <c r="W893" s="71"/>
    </row>
    <row r="894" spans="2:23" ht="14.25" customHeight="1" x14ac:dyDescent="0.2">
      <c r="B894" s="74">
        <v>883</v>
      </c>
      <c r="C894" s="61"/>
      <c r="D894" s="114"/>
      <c r="E894" s="114"/>
      <c r="F894" s="112"/>
      <c r="G894" s="112"/>
      <c r="H894" s="112"/>
      <c r="I894" s="63"/>
      <c r="J894" s="115"/>
      <c r="K894" s="124" t="str">
        <f>IF(C894="","",IF(COUNTIF(#REF!,C894&amp;F894&amp;G894)&gt;1,"要確認！",VLOOKUP(C894&amp;F894&amp;G894,#REF!,9,FALSE)))</f>
        <v/>
      </c>
      <c r="L894" s="112" t="str">
        <f t="shared" si="41"/>
        <v/>
      </c>
      <c r="M894" s="118"/>
      <c r="N894" s="117"/>
      <c r="O894" s="73" t="str">
        <f>IF(I894="","",VLOOKUP(I894,設定!$B$5:$C$14,2))</f>
        <v/>
      </c>
      <c r="P894" s="73" t="str">
        <f>IF(M894="○",設定!$C$16,"")</f>
        <v/>
      </c>
      <c r="Q894" s="72">
        <f t="shared" si="40"/>
        <v>0</v>
      </c>
      <c r="R894" s="65" t="str">
        <f t="shared" si="42"/>
        <v/>
      </c>
      <c r="W894" s="71"/>
    </row>
    <row r="895" spans="2:23" ht="14.25" customHeight="1" x14ac:dyDescent="0.2">
      <c r="B895" s="74">
        <v>884</v>
      </c>
      <c r="C895" s="61"/>
      <c r="D895" s="114"/>
      <c r="E895" s="114"/>
      <c r="F895" s="112"/>
      <c r="G895" s="112"/>
      <c r="H895" s="112"/>
      <c r="I895" s="63"/>
      <c r="J895" s="115"/>
      <c r="K895" s="124" t="str">
        <f>IF(C895="","",IF(COUNTIF(#REF!,C895&amp;F895&amp;G895)&gt;1,"要確認！",VLOOKUP(C895&amp;F895&amp;G895,#REF!,9,FALSE)))</f>
        <v/>
      </c>
      <c r="L895" s="112" t="str">
        <f t="shared" si="41"/>
        <v/>
      </c>
      <c r="M895" s="118"/>
      <c r="N895" s="117"/>
      <c r="O895" s="73" t="str">
        <f>IF(I895="","",VLOOKUP(I895,設定!$B$5:$C$14,2))</f>
        <v/>
      </c>
      <c r="P895" s="73" t="str">
        <f>IF(M895="○",設定!$C$16,"")</f>
        <v/>
      </c>
      <c r="Q895" s="72">
        <f t="shared" si="40"/>
        <v>0</v>
      </c>
      <c r="R895" s="65" t="str">
        <f t="shared" si="42"/>
        <v/>
      </c>
      <c r="W895" s="71"/>
    </row>
    <row r="896" spans="2:23" ht="14.25" customHeight="1" x14ac:dyDescent="0.2">
      <c r="B896" s="74">
        <v>885</v>
      </c>
      <c r="C896" s="61"/>
      <c r="D896" s="114"/>
      <c r="E896" s="114"/>
      <c r="F896" s="112"/>
      <c r="G896" s="112"/>
      <c r="H896" s="112"/>
      <c r="I896" s="63"/>
      <c r="J896" s="115"/>
      <c r="K896" s="124" t="str">
        <f>IF(C896="","",IF(COUNTIF(#REF!,C896&amp;F896&amp;G896)&gt;1,"要確認！",VLOOKUP(C896&amp;F896&amp;G896,#REF!,9,FALSE)))</f>
        <v/>
      </c>
      <c r="L896" s="112" t="str">
        <f t="shared" si="41"/>
        <v/>
      </c>
      <c r="M896" s="118"/>
      <c r="N896" s="117"/>
      <c r="O896" s="73" t="str">
        <f>IF(I896="","",VLOOKUP(I896,設定!$B$5:$C$14,2))</f>
        <v/>
      </c>
      <c r="P896" s="73" t="str">
        <f>IF(M896="○",設定!$C$16,"")</f>
        <v/>
      </c>
      <c r="Q896" s="72">
        <f t="shared" si="40"/>
        <v>0</v>
      </c>
      <c r="R896" s="65" t="str">
        <f t="shared" si="42"/>
        <v/>
      </c>
      <c r="W896" s="71"/>
    </row>
    <row r="897" spans="2:23" ht="14.25" customHeight="1" x14ac:dyDescent="0.2">
      <c r="B897" s="74">
        <v>886</v>
      </c>
      <c r="C897" s="61"/>
      <c r="D897" s="114"/>
      <c r="E897" s="114"/>
      <c r="F897" s="112"/>
      <c r="G897" s="112"/>
      <c r="H897" s="112"/>
      <c r="I897" s="63"/>
      <c r="J897" s="115"/>
      <c r="K897" s="124" t="str">
        <f>IF(C897="","",IF(COUNTIF(#REF!,C897&amp;F897&amp;G897)&gt;1,"要確認！",VLOOKUP(C897&amp;F897&amp;G897,#REF!,9,FALSE)))</f>
        <v/>
      </c>
      <c r="L897" s="112" t="str">
        <f t="shared" si="41"/>
        <v/>
      </c>
      <c r="M897" s="118"/>
      <c r="N897" s="117"/>
      <c r="O897" s="73" t="str">
        <f>IF(I897="","",VLOOKUP(I897,設定!$B$5:$C$14,2))</f>
        <v/>
      </c>
      <c r="P897" s="73" t="str">
        <f>IF(M897="○",設定!$C$16,"")</f>
        <v/>
      </c>
      <c r="Q897" s="72">
        <f t="shared" si="40"/>
        <v>0</v>
      </c>
      <c r="R897" s="65" t="str">
        <f t="shared" si="42"/>
        <v/>
      </c>
      <c r="W897" s="71"/>
    </row>
    <row r="898" spans="2:23" ht="14.25" customHeight="1" x14ac:dyDescent="0.2">
      <c r="B898" s="74">
        <v>887</v>
      </c>
      <c r="C898" s="61"/>
      <c r="D898" s="114"/>
      <c r="E898" s="114"/>
      <c r="F898" s="112"/>
      <c r="G898" s="112"/>
      <c r="H898" s="112"/>
      <c r="I898" s="63"/>
      <c r="J898" s="115"/>
      <c r="K898" s="124" t="str">
        <f>IF(C898="","",IF(COUNTIF(#REF!,C898&amp;F898&amp;G898)&gt;1,"要確認！",VLOOKUP(C898&amp;F898&amp;G898,#REF!,9,FALSE)))</f>
        <v/>
      </c>
      <c r="L898" s="112" t="str">
        <f t="shared" si="41"/>
        <v/>
      </c>
      <c r="M898" s="118"/>
      <c r="N898" s="117"/>
      <c r="O898" s="73" t="str">
        <f>IF(I898="","",VLOOKUP(I898,設定!$B$5:$C$14,2))</f>
        <v/>
      </c>
      <c r="P898" s="73" t="str">
        <f>IF(M898="○",設定!$C$16,"")</f>
        <v/>
      </c>
      <c r="Q898" s="72">
        <f t="shared" si="40"/>
        <v>0</v>
      </c>
      <c r="R898" s="65" t="str">
        <f t="shared" si="42"/>
        <v/>
      </c>
      <c r="W898" s="71"/>
    </row>
    <row r="899" spans="2:23" ht="14.25" customHeight="1" x14ac:dyDescent="0.2">
      <c r="B899" s="74">
        <v>888</v>
      </c>
      <c r="C899" s="61"/>
      <c r="D899" s="114"/>
      <c r="E899" s="114"/>
      <c r="F899" s="112"/>
      <c r="G899" s="112"/>
      <c r="H899" s="112"/>
      <c r="I899" s="63"/>
      <c r="J899" s="115"/>
      <c r="K899" s="124" t="str">
        <f>IF(C899="","",IF(COUNTIF(#REF!,C899&amp;F899&amp;G899)&gt;1,"要確認！",VLOOKUP(C899&amp;F899&amp;G899,#REF!,9,FALSE)))</f>
        <v/>
      </c>
      <c r="L899" s="112" t="str">
        <f t="shared" si="41"/>
        <v/>
      </c>
      <c r="M899" s="118"/>
      <c r="N899" s="117"/>
      <c r="O899" s="73" t="str">
        <f>IF(I899="","",VLOOKUP(I899,設定!$B$5:$C$14,2))</f>
        <v/>
      </c>
      <c r="P899" s="73" t="str">
        <f>IF(M899="○",設定!$C$16,"")</f>
        <v/>
      </c>
      <c r="Q899" s="72">
        <f t="shared" si="40"/>
        <v>0</v>
      </c>
      <c r="R899" s="65" t="str">
        <f t="shared" si="42"/>
        <v/>
      </c>
      <c r="W899" s="71"/>
    </row>
    <row r="900" spans="2:23" ht="14.25" customHeight="1" x14ac:dyDescent="0.2">
      <c r="B900" s="74">
        <v>889</v>
      </c>
      <c r="C900" s="61"/>
      <c r="D900" s="114"/>
      <c r="E900" s="114"/>
      <c r="F900" s="112"/>
      <c r="G900" s="112"/>
      <c r="H900" s="112"/>
      <c r="I900" s="63"/>
      <c r="J900" s="115"/>
      <c r="K900" s="124" t="str">
        <f>IF(C900="","",IF(COUNTIF(#REF!,C900&amp;F900&amp;G900)&gt;1,"要確認！",VLOOKUP(C900&amp;F900&amp;G900,#REF!,9,FALSE)))</f>
        <v/>
      </c>
      <c r="L900" s="112" t="str">
        <f t="shared" si="41"/>
        <v/>
      </c>
      <c r="M900" s="118"/>
      <c r="N900" s="117"/>
      <c r="O900" s="73" t="str">
        <f>IF(I900="","",VLOOKUP(I900,設定!$B$5:$C$14,2))</f>
        <v/>
      </c>
      <c r="P900" s="73" t="str">
        <f>IF(M900="○",設定!$C$16,"")</f>
        <v/>
      </c>
      <c r="Q900" s="72">
        <f t="shared" si="40"/>
        <v>0</v>
      </c>
      <c r="R900" s="65" t="str">
        <f t="shared" si="42"/>
        <v/>
      </c>
      <c r="W900" s="71"/>
    </row>
    <row r="901" spans="2:23" ht="14.25" customHeight="1" x14ac:dyDescent="0.2">
      <c r="B901" s="74">
        <v>890</v>
      </c>
      <c r="C901" s="61"/>
      <c r="D901" s="114"/>
      <c r="E901" s="114"/>
      <c r="F901" s="112"/>
      <c r="G901" s="112"/>
      <c r="H901" s="112"/>
      <c r="I901" s="63"/>
      <c r="J901" s="115"/>
      <c r="K901" s="124" t="str">
        <f>IF(C901="","",IF(COUNTIF(#REF!,C901&amp;F901&amp;G901)&gt;1,"要確認！",VLOOKUP(C901&amp;F901&amp;G901,#REF!,9,FALSE)))</f>
        <v/>
      </c>
      <c r="L901" s="112" t="str">
        <f t="shared" si="41"/>
        <v/>
      </c>
      <c r="M901" s="118"/>
      <c r="N901" s="117"/>
      <c r="O901" s="73" t="str">
        <f>IF(I901="","",VLOOKUP(I901,設定!$B$5:$C$14,2))</f>
        <v/>
      </c>
      <c r="P901" s="73" t="str">
        <f>IF(M901="○",設定!$C$16,"")</f>
        <v/>
      </c>
      <c r="Q901" s="72">
        <f t="shared" si="40"/>
        <v>0</v>
      </c>
      <c r="R901" s="65" t="str">
        <f t="shared" si="42"/>
        <v/>
      </c>
      <c r="W901" s="71"/>
    </row>
    <row r="902" spans="2:23" ht="14.25" customHeight="1" x14ac:dyDescent="0.2">
      <c r="B902" s="74">
        <v>891</v>
      </c>
      <c r="C902" s="61"/>
      <c r="D902" s="114"/>
      <c r="E902" s="114"/>
      <c r="F902" s="112"/>
      <c r="G902" s="112"/>
      <c r="H902" s="112"/>
      <c r="I902" s="63"/>
      <c r="J902" s="115"/>
      <c r="K902" s="124" t="str">
        <f>IF(C902="","",IF(COUNTIF(#REF!,C902&amp;F902&amp;G902)&gt;1,"要確認！",VLOOKUP(C902&amp;F902&amp;G902,#REF!,9,FALSE)))</f>
        <v/>
      </c>
      <c r="L902" s="112" t="str">
        <f t="shared" si="41"/>
        <v/>
      </c>
      <c r="M902" s="118"/>
      <c r="N902" s="117"/>
      <c r="O902" s="73" t="str">
        <f>IF(I902="","",VLOOKUP(I902,設定!$B$5:$C$14,2))</f>
        <v/>
      </c>
      <c r="P902" s="73" t="str">
        <f>IF(M902="○",設定!$C$16,"")</f>
        <v/>
      </c>
      <c r="Q902" s="72">
        <f t="shared" si="40"/>
        <v>0</v>
      </c>
      <c r="R902" s="65" t="str">
        <f t="shared" si="42"/>
        <v/>
      </c>
      <c r="W902" s="71"/>
    </row>
    <row r="903" spans="2:23" ht="14.25" customHeight="1" x14ac:dyDescent="0.2">
      <c r="B903" s="74">
        <v>892</v>
      </c>
      <c r="C903" s="61"/>
      <c r="D903" s="114"/>
      <c r="E903" s="114"/>
      <c r="F903" s="112"/>
      <c r="G903" s="112"/>
      <c r="H903" s="112"/>
      <c r="I903" s="63"/>
      <c r="J903" s="115"/>
      <c r="K903" s="124" t="str">
        <f>IF(C903="","",IF(COUNTIF(#REF!,C903&amp;F903&amp;G903)&gt;1,"要確認！",VLOOKUP(C903&amp;F903&amp;G903,#REF!,9,FALSE)))</f>
        <v/>
      </c>
      <c r="L903" s="112" t="str">
        <f t="shared" si="41"/>
        <v/>
      </c>
      <c r="M903" s="118"/>
      <c r="N903" s="117"/>
      <c r="O903" s="73" t="str">
        <f>IF(I903="","",VLOOKUP(I903,設定!$B$5:$C$14,2))</f>
        <v/>
      </c>
      <c r="P903" s="73" t="str">
        <f>IF(M903="○",設定!$C$16,"")</f>
        <v/>
      </c>
      <c r="Q903" s="72">
        <f t="shared" si="40"/>
        <v>0</v>
      </c>
      <c r="R903" s="65" t="str">
        <f t="shared" si="42"/>
        <v/>
      </c>
      <c r="W903" s="71"/>
    </row>
    <row r="904" spans="2:23" ht="14.25" customHeight="1" x14ac:dyDescent="0.2">
      <c r="B904" s="74">
        <v>893</v>
      </c>
      <c r="C904" s="61"/>
      <c r="D904" s="114"/>
      <c r="E904" s="114"/>
      <c r="F904" s="112"/>
      <c r="G904" s="112"/>
      <c r="H904" s="112"/>
      <c r="I904" s="63"/>
      <c r="J904" s="115"/>
      <c r="K904" s="124" t="str">
        <f>IF(C904="","",IF(COUNTIF(#REF!,C904&amp;F904&amp;G904)&gt;1,"要確認！",VLOOKUP(C904&amp;F904&amp;G904,#REF!,9,FALSE)))</f>
        <v/>
      </c>
      <c r="L904" s="112" t="str">
        <f t="shared" si="41"/>
        <v/>
      </c>
      <c r="M904" s="118"/>
      <c r="N904" s="117"/>
      <c r="O904" s="73" t="str">
        <f>IF(I904="","",VLOOKUP(I904,設定!$B$5:$C$14,2))</f>
        <v/>
      </c>
      <c r="P904" s="73" t="str">
        <f>IF(M904="○",設定!$C$16,"")</f>
        <v/>
      </c>
      <c r="Q904" s="72">
        <f t="shared" si="40"/>
        <v>0</v>
      </c>
      <c r="R904" s="65" t="str">
        <f t="shared" si="42"/>
        <v/>
      </c>
      <c r="W904" s="71"/>
    </row>
    <row r="905" spans="2:23" ht="14.25" customHeight="1" x14ac:dyDescent="0.2">
      <c r="B905" s="74">
        <v>894</v>
      </c>
      <c r="C905" s="61"/>
      <c r="D905" s="114"/>
      <c r="E905" s="114"/>
      <c r="F905" s="112"/>
      <c r="G905" s="112"/>
      <c r="H905" s="112"/>
      <c r="I905" s="63"/>
      <c r="J905" s="115"/>
      <c r="K905" s="124" t="str">
        <f>IF(C905="","",IF(COUNTIF(#REF!,C905&amp;F905&amp;G905)&gt;1,"要確認！",VLOOKUP(C905&amp;F905&amp;G905,#REF!,9,FALSE)))</f>
        <v/>
      </c>
      <c r="L905" s="112" t="str">
        <f t="shared" si="41"/>
        <v/>
      </c>
      <c r="M905" s="118"/>
      <c r="N905" s="117"/>
      <c r="O905" s="73" t="str">
        <f>IF(I905="","",VLOOKUP(I905,設定!$B$5:$C$14,2))</f>
        <v/>
      </c>
      <c r="P905" s="73" t="str">
        <f>IF(M905="○",設定!$C$16,"")</f>
        <v/>
      </c>
      <c r="Q905" s="72">
        <f t="shared" si="40"/>
        <v>0</v>
      </c>
      <c r="R905" s="65" t="str">
        <f t="shared" si="42"/>
        <v/>
      </c>
      <c r="W905" s="71"/>
    </row>
    <row r="906" spans="2:23" ht="14.25" customHeight="1" x14ac:dyDescent="0.2">
      <c r="B906" s="74">
        <v>895</v>
      </c>
      <c r="C906" s="61"/>
      <c r="D906" s="114"/>
      <c r="E906" s="114"/>
      <c r="F906" s="112"/>
      <c r="G906" s="112"/>
      <c r="H906" s="112"/>
      <c r="I906" s="63"/>
      <c r="J906" s="115"/>
      <c r="K906" s="124" t="str">
        <f>IF(C906="","",IF(COUNTIF(#REF!,C906&amp;F906&amp;G906)&gt;1,"要確認！",VLOOKUP(C906&amp;F906&amp;G906,#REF!,9,FALSE)))</f>
        <v/>
      </c>
      <c r="L906" s="112" t="str">
        <f t="shared" si="41"/>
        <v/>
      </c>
      <c r="M906" s="118"/>
      <c r="N906" s="117"/>
      <c r="O906" s="73" t="str">
        <f>IF(I906="","",VLOOKUP(I906,設定!$B$5:$C$14,2))</f>
        <v/>
      </c>
      <c r="P906" s="73" t="str">
        <f>IF(M906="○",設定!$C$16,"")</f>
        <v/>
      </c>
      <c r="Q906" s="72">
        <f t="shared" si="40"/>
        <v>0</v>
      </c>
      <c r="R906" s="65" t="str">
        <f t="shared" si="42"/>
        <v/>
      </c>
      <c r="W906" s="71"/>
    </row>
    <row r="907" spans="2:23" ht="14.25" customHeight="1" x14ac:dyDescent="0.2">
      <c r="B907" s="74">
        <v>896</v>
      </c>
      <c r="C907" s="61"/>
      <c r="D907" s="114"/>
      <c r="E907" s="114"/>
      <c r="F907" s="112"/>
      <c r="G907" s="112"/>
      <c r="H907" s="112"/>
      <c r="I907" s="63"/>
      <c r="J907" s="115"/>
      <c r="K907" s="124" t="str">
        <f>IF(C907="","",IF(COUNTIF(#REF!,C907&amp;F907&amp;G907)&gt;1,"要確認！",VLOOKUP(C907&amp;F907&amp;G907,#REF!,9,FALSE)))</f>
        <v/>
      </c>
      <c r="L907" s="112" t="str">
        <f t="shared" si="41"/>
        <v/>
      </c>
      <c r="M907" s="118"/>
      <c r="N907" s="117"/>
      <c r="O907" s="73" t="str">
        <f>IF(I907="","",VLOOKUP(I907,設定!$B$5:$C$14,2))</f>
        <v/>
      </c>
      <c r="P907" s="73" t="str">
        <f>IF(M907="○",設定!$C$16,"")</f>
        <v/>
      </c>
      <c r="Q907" s="72">
        <f t="shared" si="40"/>
        <v>0</v>
      </c>
      <c r="R907" s="65" t="str">
        <f t="shared" si="42"/>
        <v/>
      </c>
      <c r="W907" s="71"/>
    </row>
    <row r="908" spans="2:23" ht="14.25" customHeight="1" x14ac:dyDescent="0.2">
      <c r="B908" s="74">
        <v>897</v>
      </c>
      <c r="C908" s="61"/>
      <c r="D908" s="114"/>
      <c r="E908" s="114"/>
      <c r="F908" s="112"/>
      <c r="G908" s="112"/>
      <c r="H908" s="112"/>
      <c r="I908" s="63"/>
      <c r="J908" s="115"/>
      <c r="K908" s="124" t="str">
        <f>IF(C908="","",IF(COUNTIF(#REF!,C908&amp;F908&amp;G908)&gt;1,"要確認！",VLOOKUP(C908&amp;F908&amp;G908,#REF!,9,FALSE)))</f>
        <v/>
      </c>
      <c r="L908" s="112" t="str">
        <f t="shared" si="41"/>
        <v/>
      </c>
      <c r="M908" s="118"/>
      <c r="N908" s="117"/>
      <c r="O908" s="73" t="str">
        <f>IF(I908="","",VLOOKUP(I908,設定!$B$5:$C$14,2))</f>
        <v/>
      </c>
      <c r="P908" s="73" t="str">
        <f>IF(M908="○",設定!$C$16,"")</f>
        <v/>
      </c>
      <c r="Q908" s="72">
        <f t="shared" ref="Q908:Q971" si="43">SUM(O908:P908)</f>
        <v>0</v>
      </c>
      <c r="R908" s="65" t="str">
        <f t="shared" si="42"/>
        <v/>
      </c>
      <c r="W908" s="71"/>
    </row>
    <row r="909" spans="2:23" ht="14.25" customHeight="1" x14ac:dyDescent="0.2">
      <c r="B909" s="74">
        <v>898</v>
      </c>
      <c r="C909" s="61"/>
      <c r="D909" s="114"/>
      <c r="E909" s="114"/>
      <c r="F909" s="112"/>
      <c r="G909" s="112"/>
      <c r="H909" s="112"/>
      <c r="I909" s="63"/>
      <c r="J909" s="115"/>
      <c r="K909" s="124" t="str">
        <f>IF(C909="","",IF(COUNTIF(#REF!,C909&amp;F909&amp;G909)&gt;1,"要確認！",VLOOKUP(C909&amp;F909&amp;G909,#REF!,9,FALSE)))</f>
        <v/>
      </c>
      <c r="L909" s="112" t="str">
        <f t="shared" ref="L909:L972" si="44">IFERROR(DATEDIF(DATE(VALUE(LEFT(C909,4)),VALUE(MID(C909,6,2)),VALUE(RIGHT(C909,2))),DATE(VALUE(LEFT($I$7,4)),VALUE(MID($I$7,6,2)),VALUE(RIGHT($I$7,2))),"Y"),"")</f>
        <v/>
      </c>
      <c r="M909" s="118"/>
      <c r="N909" s="117"/>
      <c r="O909" s="73" t="str">
        <f>IF(I909="","",VLOOKUP(I909,設定!$B$5:$C$14,2))</f>
        <v/>
      </c>
      <c r="P909" s="73" t="str">
        <f>IF(M909="○",設定!$C$16,"")</f>
        <v/>
      </c>
      <c r="Q909" s="72">
        <f t="shared" si="43"/>
        <v>0</v>
      </c>
      <c r="R909" s="65" t="str">
        <f t="shared" ref="R909:R972" si="45">IF(C909="","",IF(LEN(C909)=10,IF(OR(VALUE(LEFT($I$7,4))-VALUE(LEFT($C909,4))&gt;15,AND(VALUE(LEFT($I$7,4))-VALUE(LEFT($C909,4))=15,IF(VALUE(MID($I$7,6,2))&gt;3,VALUE(MID($C909,6,2))&lt;4,VALUE(MID($I$7,6,2))&gt;3))),IF(NOT(ISERROR(FIND("少年",I909))),"エラー！少年段位ではありません。",""),IF(ISERROR(FIND("少年",I909)),"エラー！一般段位ではありません。","")),"生年月日はyyyy/mm/dd形式です"))</f>
        <v/>
      </c>
      <c r="W909" s="71"/>
    </row>
    <row r="910" spans="2:23" ht="14.25" customHeight="1" x14ac:dyDescent="0.2">
      <c r="B910" s="74">
        <v>899</v>
      </c>
      <c r="C910" s="61"/>
      <c r="D910" s="114"/>
      <c r="E910" s="114"/>
      <c r="F910" s="112"/>
      <c r="G910" s="112"/>
      <c r="H910" s="112"/>
      <c r="I910" s="63"/>
      <c r="J910" s="115"/>
      <c r="K910" s="124" t="str">
        <f>IF(C910="","",IF(COUNTIF(#REF!,C910&amp;F910&amp;G910)&gt;1,"要確認！",VLOOKUP(C910&amp;F910&amp;G910,#REF!,9,FALSE)))</f>
        <v/>
      </c>
      <c r="L910" s="112" t="str">
        <f t="shared" si="44"/>
        <v/>
      </c>
      <c r="M910" s="118"/>
      <c r="N910" s="117"/>
      <c r="O910" s="73" t="str">
        <f>IF(I910="","",VLOOKUP(I910,設定!$B$5:$C$14,2))</f>
        <v/>
      </c>
      <c r="P910" s="73" t="str">
        <f>IF(M910="○",設定!$C$16,"")</f>
        <v/>
      </c>
      <c r="Q910" s="72">
        <f t="shared" si="43"/>
        <v>0</v>
      </c>
      <c r="R910" s="65" t="str">
        <f t="shared" si="45"/>
        <v/>
      </c>
      <c r="W910" s="71"/>
    </row>
    <row r="911" spans="2:23" ht="14.25" customHeight="1" x14ac:dyDescent="0.2">
      <c r="B911" s="74">
        <v>900</v>
      </c>
      <c r="C911" s="61"/>
      <c r="D911" s="114"/>
      <c r="E911" s="114"/>
      <c r="F911" s="112"/>
      <c r="G911" s="112"/>
      <c r="H911" s="112"/>
      <c r="I911" s="63"/>
      <c r="J911" s="115"/>
      <c r="K911" s="124" t="str">
        <f>IF(C911="","",IF(COUNTIF(#REF!,C911&amp;F911&amp;G911)&gt;1,"要確認！",VLOOKUP(C911&amp;F911&amp;G911,#REF!,9,FALSE)))</f>
        <v/>
      </c>
      <c r="L911" s="112" t="str">
        <f t="shared" si="44"/>
        <v/>
      </c>
      <c r="M911" s="118"/>
      <c r="N911" s="117"/>
      <c r="O911" s="73" t="str">
        <f>IF(I911="","",VLOOKUP(I911,設定!$B$5:$C$14,2))</f>
        <v/>
      </c>
      <c r="P911" s="73" t="str">
        <f>IF(M911="○",設定!$C$16,"")</f>
        <v/>
      </c>
      <c r="Q911" s="72">
        <f t="shared" si="43"/>
        <v>0</v>
      </c>
      <c r="R911" s="65" t="str">
        <f t="shared" si="45"/>
        <v/>
      </c>
      <c r="W911" s="71"/>
    </row>
    <row r="912" spans="2:23" ht="14.25" customHeight="1" x14ac:dyDescent="0.2">
      <c r="B912" s="74">
        <v>901</v>
      </c>
      <c r="C912" s="61"/>
      <c r="D912" s="114"/>
      <c r="E912" s="114"/>
      <c r="F912" s="112"/>
      <c r="G912" s="112"/>
      <c r="H912" s="112"/>
      <c r="I912" s="63"/>
      <c r="J912" s="115"/>
      <c r="K912" s="124" t="str">
        <f>IF(C912="","",IF(COUNTIF(#REF!,C912&amp;F912&amp;G912)&gt;1,"要確認！",VLOOKUP(C912&amp;F912&amp;G912,#REF!,9,FALSE)))</f>
        <v/>
      </c>
      <c r="L912" s="112" t="str">
        <f t="shared" si="44"/>
        <v/>
      </c>
      <c r="M912" s="118"/>
      <c r="N912" s="117"/>
      <c r="O912" s="73" t="str">
        <f>IF(I912="","",VLOOKUP(I912,設定!$B$5:$C$14,2))</f>
        <v/>
      </c>
      <c r="P912" s="73" t="str">
        <f>IF(M912="○",設定!$C$16,"")</f>
        <v/>
      </c>
      <c r="Q912" s="72">
        <f t="shared" si="43"/>
        <v>0</v>
      </c>
      <c r="R912" s="65" t="str">
        <f t="shared" si="45"/>
        <v/>
      </c>
      <c r="W912" s="71"/>
    </row>
    <row r="913" spans="2:23" ht="14.25" customHeight="1" x14ac:dyDescent="0.2">
      <c r="B913" s="74">
        <v>902</v>
      </c>
      <c r="C913" s="61"/>
      <c r="D913" s="114"/>
      <c r="E913" s="114"/>
      <c r="F913" s="112"/>
      <c r="G913" s="112"/>
      <c r="H913" s="112"/>
      <c r="I913" s="63"/>
      <c r="J913" s="115"/>
      <c r="K913" s="124" t="str">
        <f>IF(C913="","",IF(COUNTIF(#REF!,C913&amp;F913&amp;G913)&gt;1,"要確認！",VLOOKUP(C913&amp;F913&amp;G913,#REF!,9,FALSE)))</f>
        <v/>
      </c>
      <c r="L913" s="112" t="str">
        <f t="shared" si="44"/>
        <v/>
      </c>
      <c r="M913" s="118"/>
      <c r="N913" s="117"/>
      <c r="O913" s="73" t="str">
        <f>IF(I913="","",VLOOKUP(I913,設定!$B$5:$C$14,2))</f>
        <v/>
      </c>
      <c r="P913" s="73" t="str">
        <f>IF(M913="○",設定!$C$16,"")</f>
        <v/>
      </c>
      <c r="Q913" s="72">
        <f t="shared" si="43"/>
        <v>0</v>
      </c>
      <c r="R913" s="65" t="str">
        <f t="shared" si="45"/>
        <v/>
      </c>
      <c r="W913" s="71"/>
    </row>
    <row r="914" spans="2:23" ht="14.25" customHeight="1" x14ac:dyDescent="0.2">
      <c r="B914" s="74">
        <v>903</v>
      </c>
      <c r="C914" s="61"/>
      <c r="D914" s="114"/>
      <c r="E914" s="114"/>
      <c r="F914" s="112"/>
      <c r="G914" s="112"/>
      <c r="H914" s="112"/>
      <c r="I914" s="63"/>
      <c r="J914" s="115"/>
      <c r="K914" s="124" t="str">
        <f>IF(C914="","",IF(COUNTIF(#REF!,C914&amp;F914&amp;G914)&gt;1,"要確認！",VLOOKUP(C914&amp;F914&amp;G914,#REF!,9,FALSE)))</f>
        <v/>
      </c>
      <c r="L914" s="112" t="str">
        <f t="shared" si="44"/>
        <v/>
      </c>
      <c r="M914" s="118"/>
      <c r="N914" s="117"/>
      <c r="O914" s="73" t="str">
        <f>IF(I914="","",VLOOKUP(I914,設定!$B$5:$C$14,2))</f>
        <v/>
      </c>
      <c r="P914" s="73" t="str">
        <f>IF(M914="○",設定!$C$16,"")</f>
        <v/>
      </c>
      <c r="Q914" s="72">
        <f t="shared" si="43"/>
        <v>0</v>
      </c>
      <c r="R914" s="65" t="str">
        <f t="shared" si="45"/>
        <v/>
      </c>
      <c r="W914" s="71"/>
    </row>
    <row r="915" spans="2:23" ht="14.25" customHeight="1" x14ac:dyDescent="0.2">
      <c r="B915" s="74">
        <v>904</v>
      </c>
      <c r="C915" s="61"/>
      <c r="D915" s="114"/>
      <c r="E915" s="114"/>
      <c r="F915" s="112"/>
      <c r="G915" s="112"/>
      <c r="H915" s="112"/>
      <c r="I915" s="63"/>
      <c r="J915" s="115"/>
      <c r="K915" s="124" t="str">
        <f>IF(C915="","",IF(COUNTIF(#REF!,C915&amp;F915&amp;G915)&gt;1,"要確認！",VLOOKUP(C915&amp;F915&amp;G915,#REF!,9,FALSE)))</f>
        <v/>
      </c>
      <c r="L915" s="112" t="str">
        <f t="shared" si="44"/>
        <v/>
      </c>
      <c r="M915" s="118"/>
      <c r="N915" s="117"/>
      <c r="O915" s="73" t="str">
        <f>IF(I915="","",VLOOKUP(I915,設定!$B$5:$C$14,2))</f>
        <v/>
      </c>
      <c r="P915" s="73" t="str">
        <f>IF(M915="○",設定!$C$16,"")</f>
        <v/>
      </c>
      <c r="Q915" s="72">
        <f t="shared" si="43"/>
        <v>0</v>
      </c>
      <c r="R915" s="65" t="str">
        <f t="shared" si="45"/>
        <v/>
      </c>
      <c r="W915" s="71"/>
    </row>
    <row r="916" spans="2:23" ht="14.25" customHeight="1" x14ac:dyDescent="0.2">
      <c r="B916" s="74">
        <v>905</v>
      </c>
      <c r="C916" s="61"/>
      <c r="D916" s="114"/>
      <c r="E916" s="114"/>
      <c r="F916" s="112"/>
      <c r="G916" s="112"/>
      <c r="H916" s="112"/>
      <c r="I916" s="63"/>
      <c r="J916" s="115"/>
      <c r="K916" s="124" t="str">
        <f>IF(C916="","",IF(COUNTIF(#REF!,C916&amp;F916&amp;G916)&gt;1,"要確認！",VLOOKUP(C916&amp;F916&amp;G916,#REF!,9,FALSE)))</f>
        <v/>
      </c>
      <c r="L916" s="112" t="str">
        <f t="shared" si="44"/>
        <v/>
      </c>
      <c r="M916" s="118"/>
      <c r="N916" s="117"/>
      <c r="O916" s="73" t="str">
        <f>IF(I916="","",VLOOKUP(I916,設定!$B$5:$C$14,2))</f>
        <v/>
      </c>
      <c r="P916" s="73" t="str">
        <f>IF(M916="○",設定!$C$16,"")</f>
        <v/>
      </c>
      <c r="Q916" s="72">
        <f t="shared" si="43"/>
        <v>0</v>
      </c>
      <c r="R916" s="65" t="str">
        <f t="shared" si="45"/>
        <v/>
      </c>
      <c r="W916" s="71"/>
    </row>
    <row r="917" spans="2:23" ht="14.25" customHeight="1" x14ac:dyDescent="0.2">
      <c r="B917" s="74">
        <v>906</v>
      </c>
      <c r="C917" s="61"/>
      <c r="D917" s="114"/>
      <c r="E917" s="114"/>
      <c r="F917" s="112"/>
      <c r="G917" s="112"/>
      <c r="H917" s="112"/>
      <c r="I917" s="63"/>
      <c r="J917" s="115"/>
      <c r="K917" s="124" t="str">
        <f>IF(C917="","",IF(COUNTIF(#REF!,C917&amp;F917&amp;G917)&gt;1,"要確認！",VLOOKUP(C917&amp;F917&amp;G917,#REF!,9,FALSE)))</f>
        <v/>
      </c>
      <c r="L917" s="112" t="str">
        <f t="shared" si="44"/>
        <v/>
      </c>
      <c r="M917" s="118"/>
      <c r="N917" s="117"/>
      <c r="O917" s="73" t="str">
        <f>IF(I917="","",VLOOKUP(I917,設定!$B$5:$C$14,2))</f>
        <v/>
      </c>
      <c r="P917" s="73" t="str">
        <f>IF(M917="○",設定!$C$16,"")</f>
        <v/>
      </c>
      <c r="Q917" s="72">
        <f t="shared" si="43"/>
        <v>0</v>
      </c>
      <c r="R917" s="65" t="str">
        <f t="shared" si="45"/>
        <v/>
      </c>
      <c r="W917" s="71"/>
    </row>
    <row r="918" spans="2:23" ht="14.25" customHeight="1" x14ac:dyDescent="0.2">
      <c r="B918" s="74">
        <v>907</v>
      </c>
      <c r="C918" s="61"/>
      <c r="D918" s="114"/>
      <c r="E918" s="114"/>
      <c r="F918" s="112"/>
      <c r="G918" s="112"/>
      <c r="H918" s="112"/>
      <c r="I918" s="63"/>
      <c r="J918" s="115"/>
      <c r="K918" s="124" t="str">
        <f>IF(C918="","",IF(COUNTIF(#REF!,C918&amp;F918&amp;G918)&gt;1,"要確認！",VLOOKUP(C918&amp;F918&amp;G918,#REF!,9,FALSE)))</f>
        <v/>
      </c>
      <c r="L918" s="112" t="str">
        <f t="shared" si="44"/>
        <v/>
      </c>
      <c r="M918" s="118"/>
      <c r="N918" s="117"/>
      <c r="O918" s="73" t="str">
        <f>IF(I918="","",VLOOKUP(I918,設定!$B$5:$C$14,2))</f>
        <v/>
      </c>
      <c r="P918" s="73" t="str">
        <f>IF(M918="○",設定!$C$16,"")</f>
        <v/>
      </c>
      <c r="Q918" s="72">
        <f t="shared" si="43"/>
        <v>0</v>
      </c>
      <c r="R918" s="65" t="str">
        <f t="shared" si="45"/>
        <v/>
      </c>
      <c r="W918" s="71"/>
    </row>
    <row r="919" spans="2:23" ht="14.25" customHeight="1" x14ac:dyDescent="0.2">
      <c r="B919" s="74">
        <v>908</v>
      </c>
      <c r="C919" s="61"/>
      <c r="D919" s="114"/>
      <c r="E919" s="114"/>
      <c r="F919" s="112"/>
      <c r="G919" s="112"/>
      <c r="H919" s="112"/>
      <c r="I919" s="63"/>
      <c r="J919" s="115"/>
      <c r="K919" s="124" t="str">
        <f>IF(C919="","",IF(COUNTIF(#REF!,C919&amp;F919&amp;G919)&gt;1,"要確認！",VLOOKUP(C919&amp;F919&amp;G919,#REF!,9,FALSE)))</f>
        <v/>
      </c>
      <c r="L919" s="112" t="str">
        <f t="shared" si="44"/>
        <v/>
      </c>
      <c r="M919" s="118"/>
      <c r="N919" s="117"/>
      <c r="O919" s="73" t="str">
        <f>IF(I919="","",VLOOKUP(I919,設定!$B$5:$C$14,2))</f>
        <v/>
      </c>
      <c r="P919" s="73" t="str">
        <f>IF(M919="○",設定!$C$16,"")</f>
        <v/>
      </c>
      <c r="Q919" s="72">
        <f t="shared" si="43"/>
        <v>0</v>
      </c>
      <c r="R919" s="65" t="str">
        <f t="shared" si="45"/>
        <v/>
      </c>
      <c r="W919" s="71"/>
    </row>
    <row r="920" spans="2:23" ht="14.25" customHeight="1" x14ac:dyDescent="0.2">
      <c r="B920" s="74">
        <v>909</v>
      </c>
      <c r="C920" s="61"/>
      <c r="D920" s="114"/>
      <c r="E920" s="114"/>
      <c r="F920" s="112"/>
      <c r="G920" s="112"/>
      <c r="H920" s="112"/>
      <c r="I920" s="63"/>
      <c r="J920" s="115"/>
      <c r="K920" s="124" t="str">
        <f>IF(C920="","",IF(COUNTIF(#REF!,C920&amp;F920&amp;G920)&gt;1,"要確認！",VLOOKUP(C920&amp;F920&amp;G920,#REF!,9,FALSE)))</f>
        <v/>
      </c>
      <c r="L920" s="112" t="str">
        <f t="shared" si="44"/>
        <v/>
      </c>
      <c r="M920" s="118"/>
      <c r="N920" s="117"/>
      <c r="O920" s="73" t="str">
        <f>IF(I920="","",VLOOKUP(I920,設定!$B$5:$C$14,2))</f>
        <v/>
      </c>
      <c r="P920" s="73" t="str">
        <f>IF(M920="○",設定!$C$16,"")</f>
        <v/>
      </c>
      <c r="Q920" s="72">
        <f t="shared" si="43"/>
        <v>0</v>
      </c>
      <c r="R920" s="65" t="str">
        <f t="shared" si="45"/>
        <v/>
      </c>
      <c r="W920" s="71"/>
    </row>
    <row r="921" spans="2:23" ht="14.25" customHeight="1" x14ac:dyDescent="0.2">
      <c r="B921" s="74">
        <v>910</v>
      </c>
      <c r="C921" s="61"/>
      <c r="D921" s="114"/>
      <c r="E921" s="114"/>
      <c r="F921" s="112"/>
      <c r="G921" s="112"/>
      <c r="H921" s="112"/>
      <c r="I921" s="63"/>
      <c r="J921" s="115"/>
      <c r="K921" s="124" t="str">
        <f>IF(C921="","",IF(COUNTIF(#REF!,C921&amp;F921&amp;G921)&gt;1,"要確認！",VLOOKUP(C921&amp;F921&amp;G921,#REF!,9,FALSE)))</f>
        <v/>
      </c>
      <c r="L921" s="112" t="str">
        <f t="shared" si="44"/>
        <v/>
      </c>
      <c r="M921" s="118"/>
      <c r="N921" s="117"/>
      <c r="O921" s="73" t="str">
        <f>IF(I921="","",VLOOKUP(I921,設定!$B$5:$C$14,2))</f>
        <v/>
      </c>
      <c r="P921" s="73" t="str">
        <f>IF(M921="○",設定!$C$16,"")</f>
        <v/>
      </c>
      <c r="Q921" s="72">
        <f t="shared" si="43"/>
        <v>0</v>
      </c>
      <c r="R921" s="65" t="str">
        <f t="shared" si="45"/>
        <v/>
      </c>
      <c r="W921" s="71"/>
    </row>
    <row r="922" spans="2:23" ht="14.25" customHeight="1" x14ac:dyDescent="0.2">
      <c r="B922" s="74">
        <v>911</v>
      </c>
      <c r="C922" s="61"/>
      <c r="D922" s="114"/>
      <c r="E922" s="114"/>
      <c r="F922" s="112"/>
      <c r="G922" s="112"/>
      <c r="H922" s="112"/>
      <c r="I922" s="63"/>
      <c r="J922" s="115"/>
      <c r="K922" s="124" t="str">
        <f>IF(C922="","",IF(COUNTIF(#REF!,C922&amp;F922&amp;G922)&gt;1,"要確認！",VLOOKUP(C922&amp;F922&amp;G922,#REF!,9,FALSE)))</f>
        <v/>
      </c>
      <c r="L922" s="112" t="str">
        <f t="shared" si="44"/>
        <v/>
      </c>
      <c r="M922" s="118"/>
      <c r="N922" s="117"/>
      <c r="O922" s="73" t="str">
        <f>IF(I922="","",VLOOKUP(I922,設定!$B$5:$C$14,2))</f>
        <v/>
      </c>
      <c r="P922" s="73" t="str">
        <f>IF(M922="○",設定!$C$16,"")</f>
        <v/>
      </c>
      <c r="Q922" s="72">
        <f t="shared" si="43"/>
        <v>0</v>
      </c>
      <c r="R922" s="65" t="str">
        <f t="shared" si="45"/>
        <v/>
      </c>
      <c r="W922" s="71"/>
    </row>
    <row r="923" spans="2:23" ht="14.25" customHeight="1" x14ac:dyDescent="0.2">
      <c r="B923" s="74">
        <v>912</v>
      </c>
      <c r="C923" s="61"/>
      <c r="D923" s="114"/>
      <c r="E923" s="114"/>
      <c r="F923" s="112"/>
      <c r="G923" s="112"/>
      <c r="H923" s="112"/>
      <c r="I923" s="63"/>
      <c r="J923" s="115"/>
      <c r="K923" s="124" t="str">
        <f>IF(C923="","",IF(COUNTIF(#REF!,C923&amp;F923&amp;G923)&gt;1,"要確認！",VLOOKUP(C923&amp;F923&amp;G923,#REF!,9,FALSE)))</f>
        <v/>
      </c>
      <c r="L923" s="112" t="str">
        <f t="shared" si="44"/>
        <v/>
      </c>
      <c r="M923" s="118"/>
      <c r="N923" s="117"/>
      <c r="O923" s="73" t="str">
        <f>IF(I923="","",VLOOKUP(I923,設定!$B$5:$C$14,2))</f>
        <v/>
      </c>
      <c r="P923" s="73" t="str">
        <f>IF(M923="○",設定!$C$16,"")</f>
        <v/>
      </c>
      <c r="Q923" s="72">
        <f t="shared" si="43"/>
        <v>0</v>
      </c>
      <c r="R923" s="65" t="str">
        <f t="shared" si="45"/>
        <v/>
      </c>
      <c r="W923" s="71"/>
    </row>
    <row r="924" spans="2:23" ht="14.25" customHeight="1" x14ac:dyDescent="0.2">
      <c r="B924" s="74">
        <v>913</v>
      </c>
      <c r="C924" s="61"/>
      <c r="D924" s="114"/>
      <c r="E924" s="114"/>
      <c r="F924" s="112"/>
      <c r="G924" s="112"/>
      <c r="H924" s="112"/>
      <c r="I924" s="63"/>
      <c r="J924" s="115"/>
      <c r="K924" s="124" t="str">
        <f>IF(C924="","",IF(COUNTIF(#REF!,C924&amp;F924&amp;G924)&gt;1,"要確認！",VLOOKUP(C924&amp;F924&amp;G924,#REF!,9,FALSE)))</f>
        <v/>
      </c>
      <c r="L924" s="112" t="str">
        <f t="shared" si="44"/>
        <v/>
      </c>
      <c r="M924" s="118"/>
      <c r="N924" s="117"/>
      <c r="O924" s="73" t="str">
        <f>IF(I924="","",VLOOKUP(I924,設定!$B$5:$C$14,2))</f>
        <v/>
      </c>
      <c r="P924" s="73" t="str">
        <f>IF(M924="○",設定!$C$16,"")</f>
        <v/>
      </c>
      <c r="Q924" s="72">
        <f t="shared" si="43"/>
        <v>0</v>
      </c>
      <c r="R924" s="65" t="str">
        <f t="shared" si="45"/>
        <v/>
      </c>
      <c r="W924" s="71"/>
    </row>
    <row r="925" spans="2:23" ht="14.25" customHeight="1" x14ac:dyDescent="0.2">
      <c r="B925" s="74">
        <v>914</v>
      </c>
      <c r="C925" s="61"/>
      <c r="D925" s="114"/>
      <c r="E925" s="114"/>
      <c r="F925" s="112"/>
      <c r="G925" s="112"/>
      <c r="H925" s="112"/>
      <c r="I925" s="63"/>
      <c r="J925" s="115"/>
      <c r="K925" s="124" t="str">
        <f>IF(C925="","",IF(COUNTIF(#REF!,C925&amp;F925&amp;G925)&gt;1,"要確認！",VLOOKUP(C925&amp;F925&amp;G925,#REF!,9,FALSE)))</f>
        <v/>
      </c>
      <c r="L925" s="112" t="str">
        <f t="shared" si="44"/>
        <v/>
      </c>
      <c r="M925" s="118"/>
      <c r="N925" s="117"/>
      <c r="O925" s="73" t="str">
        <f>IF(I925="","",VLOOKUP(I925,設定!$B$5:$C$14,2))</f>
        <v/>
      </c>
      <c r="P925" s="73" t="str">
        <f>IF(M925="○",設定!$C$16,"")</f>
        <v/>
      </c>
      <c r="Q925" s="72">
        <f t="shared" si="43"/>
        <v>0</v>
      </c>
      <c r="R925" s="65" t="str">
        <f t="shared" si="45"/>
        <v/>
      </c>
      <c r="W925" s="71"/>
    </row>
    <row r="926" spans="2:23" ht="14.25" customHeight="1" x14ac:dyDescent="0.2">
      <c r="B926" s="74">
        <v>915</v>
      </c>
      <c r="C926" s="61"/>
      <c r="D926" s="114"/>
      <c r="E926" s="114"/>
      <c r="F926" s="112"/>
      <c r="G926" s="112"/>
      <c r="H926" s="112"/>
      <c r="I926" s="63"/>
      <c r="J926" s="115"/>
      <c r="K926" s="124" t="str">
        <f>IF(C926="","",IF(COUNTIF(#REF!,C926&amp;F926&amp;G926)&gt;1,"要確認！",VLOOKUP(C926&amp;F926&amp;G926,#REF!,9,FALSE)))</f>
        <v/>
      </c>
      <c r="L926" s="112" t="str">
        <f t="shared" si="44"/>
        <v/>
      </c>
      <c r="M926" s="118"/>
      <c r="N926" s="117"/>
      <c r="O926" s="73" t="str">
        <f>IF(I926="","",VLOOKUP(I926,設定!$B$5:$C$14,2))</f>
        <v/>
      </c>
      <c r="P926" s="73" t="str">
        <f>IF(M926="○",設定!$C$16,"")</f>
        <v/>
      </c>
      <c r="Q926" s="72">
        <f t="shared" si="43"/>
        <v>0</v>
      </c>
      <c r="R926" s="65" t="str">
        <f t="shared" si="45"/>
        <v/>
      </c>
      <c r="W926" s="71"/>
    </row>
    <row r="927" spans="2:23" ht="14.25" customHeight="1" x14ac:dyDescent="0.2">
      <c r="B927" s="74">
        <v>916</v>
      </c>
      <c r="C927" s="61"/>
      <c r="D927" s="114"/>
      <c r="E927" s="114"/>
      <c r="F927" s="112"/>
      <c r="G927" s="112"/>
      <c r="H927" s="112"/>
      <c r="I927" s="63"/>
      <c r="J927" s="115"/>
      <c r="K927" s="124" t="str">
        <f>IF(C927="","",IF(COUNTIF(#REF!,C927&amp;F927&amp;G927)&gt;1,"要確認！",VLOOKUP(C927&amp;F927&amp;G927,#REF!,9,FALSE)))</f>
        <v/>
      </c>
      <c r="L927" s="112" t="str">
        <f t="shared" si="44"/>
        <v/>
      </c>
      <c r="M927" s="118"/>
      <c r="N927" s="117"/>
      <c r="O927" s="73" t="str">
        <f>IF(I927="","",VLOOKUP(I927,設定!$B$5:$C$14,2))</f>
        <v/>
      </c>
      <c r="P927" s="73" t="str">
        <f>IF(M927="○",設定!$C$16,"")</f>
        <v/>
      </c>
      <c r="Q927" s="72">
        <f t="shared" si="43"/>
        <v>0</v>
      </c>
      <c r="R927" s="65" t="str">
        <f t="shared" si="45"/>
        <v/>
      </c>
      <c r="W927" s="71"/>
    </row>
    <row r="928" spans="2:23" ht="14.25" customHeight="1" x14ac:dyDescent="0.2">
      <c r="B928" s="74">
        <v>917</v>
      </c>
      <c r="C928" s="61"/>
      <c r="D928" s="114"/>
      <c r="E928" s="114"/>
      <c r="F928" s="112"/>
      <c r="G928" s="112"/>
      <c r="H928" s="112"/>
      <c r="I928" s="63"/>
      <c r="J928" s="115"/>
      <c r="K928" s="124" t="str">
        <f>IF(C928="","",IF(COUNTIF(#REF!,C928&amp;F928&amp;G928)&gt;1,"要確認！",VLOOKUP(C928&amp;F928&amp;G928,#REF!,9,FALSE)))</f>
        <v/>
      </c>
      <c r="L928" s="112" t="str">
        <f t="shared" si="44"/>
        <v/>
      </c>
      <c r="M928" s="118"/>
      <c r="N928" s="117"/>
      <c r="O928" s="73" t="str">
        <f>IF(I928="","",VLOOKUP(I928,設定!$B$5:$C$14,2))</f>
        <v/>
      </c>
      <c r="P928" s="73" t="str">
        <f>IF(M928="○",設定!$C$16,"")</f>
        <v/>
      </c>
      <c r="Q928" s="72">
        <f t="shared" si="43"/>
        <v>0</v>
      </c>
      <c r="R928" s="65" t="str">
        <f t="shared" si="45"/>
        <v/>
      </c>
      <c r="W928" s="71"/>
    </row>
    <row r="929" spans="2:23" ht="14.25" customHeight="1" x14ac:dyDescent="0.2">
      <c r="B929" s="74">
        <v>918</v>
      </c>
      <c r="C929" s="61"/>
      <c r="D929" s="114"/>
      <c r="E929" s="114"/>
      <c r="F929" s="112"/>
      <c r="G929" s="112"/>
      <c r="H929" s="112"/>
      <c r="I929" s="63"/>
      <c r="J929" s="115"/>
      <c r="K929" s="124" t="str">
        <f>IF(C929="","",IF(COUNTIF(#REF!,C929&amp;F929&amp;G929)&gt;1,"要確認！",VLOOKUP(C929&amp;F929&amp;G929,#REF!,9,FALSE)))</f>
        <v/>
      </c>
      <c r="L929" s="112" t="str">
        <f t="shared" si="44"/>
        <v/>
      </c>
      <c r="M929" s="118"/>
      <c r="N929" s="117"/>
      <c r="O929" s="73" t="str">
        <f>IF(I929="","",VLOOKUP(I929,設定!$B$5:$C$14,2))</f>
        <v/>
      </c>
      <c r="P929" s="73" t="str">
        <f>IF(M929="○",設定!$C$16,"")</f>
        <v/>
      </c>
      <c r="Q929" s="72">
        <f t="shared" si="43"/>
        <v>0</v>
      </c>
      <c r="R929" s="65" t="str">
        <f t="shared" si="45"/>
        <v/>
      </c>
      <c r="W929" s="71"/>
    </row>
    <row r="930" spans="2:23" ht="14.25" customHeight="1" x14ac:dyDescent="0.2">
      <c r="B930" s="74">
        <v>919</v>
      </c>
      <c r="C930" s="61"/>
      <c r="D930" s="114"/>
      <c r="E930" s="114"/>
      <c r="F930" s="112"/>
      <c r="G930" s="112"/>
      <c r="H930" s="112"/>
      <c r="I930" s="63"/>
      <c r="J930" s="115"/>
      <c r="K930" s="124" t="str">
        <f>IF(C930="","",IF(COUNTIF(#REF!,C930&amp;F930&amp;G930)&gt;1,"要確認！",VLOOKUP(C930&amp;F930&amp;G930,#REF!,9,FALSE)))</f>
        <v/>
      </c>
      <c r="L930" s="112" t="str">
        <f t="shared" si="44"/>
        <v/>
      </c>
      <c r="M930" s="118"/>
      <c r="N930" s="117"/>
      <c r="O930" s="73" t="str">
        <f>IF(I930="","",VLOOKUP(I930,設定!$B$5:$C$14,2))</f>
        <v/>
      </c>
      <c r="P930" s="73" t="str">
        <f>IF(M930="○",設定!$C$16,"")</f>
        <v/>
      </c>
      <c r="Q930" s="72">
        <f t="shared" si="43"/>
        <v>0</v>
      </c>
      <c r="R930" s="65" t="str">
        <f t="shared" si="45"/>
        <v/>
      </c>
      <c r="W930" s="71"/>
    </row>
    <row r="931" spans="2:23" ht="14.25" customHeight="1" x14ac:dyDescent="0.2">
      <c r="B931" s="74">
        <v>920</v>
      </c>
      <c r="C931" s="61"/>
      <c r="D931" s="114"/>
      <c r="E931" s="114"/>
      <c r="F931" s="112"/>
      <c r="G931" s="112"/>
      <c r="H931" s="112"/>
      <c r="I931" s="63"/>
      <c r="J931" s="115"/>
      <c r="K931" s="124" t="str">
        <f>IF(C931="","",IF(COUNTIF(#REF!,C931&amp;F931&amp;G931)&gt;1,"要確認！",VLOOKUP(C931&amp;F931&amp;G931,#REF!,9,FALSE)))</f>
        <v/>
      </c>
      <c r="L931" s="112" t="str">
        <f t="shared" si="44"/>
        <v/>
      </c>
      <c r="M931" s="118"/>
      <c r="N931" s="117"/>
      <c r="O931" s="73" t="str">
        <f>IF(I931="","",VLOOKUP(I931,設定!$B$5:$C$14,2))</f>
        <v/>
      </c>
      <c r="P931" s="73" t="str">
        <f>IF(M931="○",設定!$C$16,"")</f>
        <v/>
      </c>
      <c r="Q931" s="72">
        <f t="shared" si="43"/>
        <v>0</v>
      </c>
      <c r="R931" s="65" t="str">
        <f t="shared" si="45"/>
        <v/>
      </c>
      <c r="W931" s="71"/>
    </row>
    <row r="932" spans="2:23" ht="14.25" customHeight="1" x14ac:dyDescent="0.2">
      <c r="B932" s="74">
        <v>921</v>
      </c>
      <c r="C932" s="61"/>
      <c r="D932" s="114"/>
      <c r="E932" s="114"/>
      <c r="F932" s="112"/>
      <c r="G932" s="112"/>
      <c r="H932" s="112"/>
      <c r="I932" s="63"/>
      <c r="J932" s="115"/>
      <c r="K932" s="124" t="str">
        <f>IF(C932="","",IF(COUNTIF(#REF!,C932&amp;F932&amp;G932)&gt;1,"要確認！",VLOOKUP(C932&amp;F932&amp;G932,#REF!,9,FALSE)))</f>
        <v/>
      </c>
      <c r="L932" s="112" t="str">
        <f t="shared" si="44"/>
        <v/>
      </c>
      <c r="M932" s="118"/>
      <c r="N932" s="117"/>
      <c r="O932" s="73" t="str">
        <f>IF(I932="","",VLOOKUP(I932,設定!$B$5:$C$14,2))</f>
        <v/>
      </c>
      <c r="P932" s="73" t="str">
        <f>IF(M932="○",設定!$C$16,"")</f>
        <v/>
      </c>
      <c r="Q932" s="72">
        <f t="shared" si="43"/>
        <v>0</v>
      </c>
      <c r="R932" s="65" t="str">
        <f t="shared" si="45"/>
        <v/>
      </c>
      <c r="W932" s="71"/>
    </row>
    <row r="933" spans="2:23" ht="14.25" customHeight="1" x14ac:dyDescent="0.2">
      <c r="B933" s="74">
        <v>922</v>
      </c>
      <c r="C933" s="61"/>
      <c r="D933" s="114"/>
      <c r="E933" s="114"/>
      <c r="F933" s="112"/>
      <c r="G933" s="112"/>
      <c r="H933" s="112"/>
      <c r="I933" s="63"/>
      <c r="J933" s="115"/>
      <c r="K933" s="124" t="str">
        <f>IF(C933="","",IF(COUNTIF(#REF!,C933&amp;F933&amp;G933)&gt;1,"要確認！",VLOOKUP(C933&amp;F933&amp;G933,#REF!,9,FALSE)))</f>
        <v/>
      </c>
      <c r="L933" s="112" t="str">
        <f t="shared" si="44"/>
        <v/>
      </c>
      <c r="M933" s="118"/>
      <c r="N933" s="117"/>
      <c r="O933" s="73" t="str">
        <f>IF(I933="","",VLOOKUP(I933,設定!$B$5:$C$14,2))</f>
        <v/>
      </c>
      <c r="P933" s="73" t="str">
        <f>IF(M933="○",設定!$C$16,"")</f>
        <v/>
      </c>
      <c r="Q933" s="72">
        <f t="shared" si="43"/>
        <v>0</v>
      </c>
      <c r="R933" s="65" t="str">
        <f t="shared" si="45"/>
        <v/>
      </c>
      <c r="W933" s="71"/>
    </row>
    <row r="934" spans="2:23" ht="14.25" customHeight="1" x14ac:dyDescent="0.2">
      <c r="B934" s="74">
        <v>923</v>
      </c>
      <c r="C934" s="61"/>
      <c r="D934" s="114"/>
      <c r="E934" s="114"/>
      <c r="F934" s="112"/>
      <c r="G934" s="112"/>
      <c r="H934" s="112"/>
      <c r="I934" s="63"/>
      <c r="J934" s="115"/>
      <c r="K934" s="124" t="str">
        <f>IF(C934="","",IF(COUNTIF(#REF!,C934&amp;F934&amp;G934)&gt;1,"要確認！",VLOOKUP(C934&amp;F934&amp;G934,#REF!,9,FALSE)))</f>
        <v/>
      </c>
      <c r="L934" s="112" t="str">
        <f t="shared" si="44"/>
        <v/>
      </c>
      <c r="M934" s="118"/>
      <c r="N934" s="117"/>
      <c r="O934" s="73" t="str">
        <f>IF(I934="","",VLOOKUP(I934,設定!$B$5:$C$14,2))</f>
        <v/>
      </c>
      <c r="P934" s="73" t="str">
        <f>IF(M934="○",設定!$C$16,"")</f>
        <v/>
      </c>
      <c r="Q934" s="72">
        <f t="shared" si="43"/>
        <v>0</v>
      </c>
      <c r="R934" s="65" t="str">
        <f t="shared" si="45"/>
        <v/>
      </c>
      <c r="W934" s="71"/>
    </row>
    <row r="935" spans="2:23" ht="14.25" customHeight="1" x14ac:dyDescent="0.2">
      <c r="B935" s="74">
        <v>924</v>
      </c>
      <c r="C935" s="61"/>
      <c r="D935" s="114"/>
      <c r="E935" s="114"/>
      <c r="F935" s="112"/>
      <c r="G935" s="112"/>
      <c r="H935" s="112"/>
      <c r="I935" s="63"/>
      <c r="J935" s="115"/>
      <c r="K935" s="124" t="str">
        <f>IF(C935="","",IF(COUNTIF(#REF!,C935&amp;F935&amp;G935)&gt;1,"要確認！",VLOOKUP(C935&amp;F935&amp;G935,#REF!,9,FALSE)))</f>
        <v/>
      </c>
      <c r="L935" s="112" t="str">
        <f t="shared" si="44"/>
        <v/>
      </c>
      <c r="M935" s="118"/>
      <c r="N935" s="117"/>
      <c r="O935" s="73" t="str">
        <f>IF(I935="","",VLOOKUP(I935,設定!$B$5:$C$14,2))</f>
        <v/>
      </c>
      <c r="P935" s="73" t="str">
        <f>IF(M935="○",設定!$C$16,"")</f>
        <v/>
      </c>
      <c r="Q935" s="72">
        <f t="shared" si="43"/>
        <v>0</v>
      </c>
      <c r="R935" s="65" t="str">
        <f t="shared" si="45"/>
        <v/>
      </c>
      <c r="W935" s="71"/>
    </row>
    <row r="936" spans="2:23" ht="14.25" customHeight="1" x14ac:dyDescent="0.2">
      <c r="B936" s="74">
        <v>925</v>
      </c>
      <c r="C936" s="61"/>
      <c r="D936" s="114"/>
      <c r="E936" s="114"/>
      <c r="F936" s="112"/>
      <c r="G936" s="112"/>
      <c r="H936" s="112"/>
      <c r="I936" s="63"/>
      <c r="J936" s="115"/>
      <c r="K936" s="124" t="str">
        <f>IF(C936="","",IF(COUNTIF(#REF!,C936&amp;F936&amp;G936)&gt;1,"要確認！",VLOOKUP(C936&amp;F936&amp;G936,#REF!,9,FALSE)))</f>
        <v/>
      </c>
      <c r="L936" s="112" t="str">
        <f t="shared" si="44"/>
        <v/>
      </c>
      <c r="M936" s="118"/>
      <c r="N936" s="117"/>
      <c r="O936" s="73" t="str">
        <f>IF(I936="","",VLOOKUP(I936,設定!$B$5:$C$14,2))</f>
        <v/>
      </c>
      <c r="P936" s="73" t="str">
        <f>IF(M936="○",設定!$C$16,"")</f>
        <v/>
      </c>
      <c r="Q936" s="72">
        <f t="shared" si="43"/>
        <v>0</v>
      </c>
      <c r="R936" s="65" t="str">
        <f t="shared" si="45"/>
        <v/>
      </c>
      <c r="W936" s="71"/>
    </row>
    <row r="937" spans="2:23" ht="14.25" customHeight="1" x14ac:dyDescent="0.2">
      <c r="B937" s="74">
        <v>926</v>
      </c>
      <c r="C937" s="61"/>
      <c r="D937" s="114"/>
      <c r="E937" s="114"/>
      <c r="F937" s="112"/>
      <c r="G937" s="112"/>
      <c r="H937" s="112"/>
      <c r="I937" s="63"/>
      <c r="J937" s="115"/>
      <c r="K937" s="124" t="str">
        <f>IF(C937="","",IF(COUNTIF(#REF!,C937&amp;F937&amp;G937)&gt;1,"要確認！",VLOOKUP(C937&amp;F937&amp;G937,#REF!,9,FALSE)))</f>
        <v/>
      </c>
      <c r="L937" s="112" t="str">
        <f t="shared" si="44"/>
        <v/>
      </c>
      <c r="M937" s="118"/>
      <c r="N937" s="117"/>
      <c r="O937" s="73" t="str">
        <f>IF(I937="","",VLOOKUP(I937,設定!$B$5:$C$14,2))</f>
        <v/>
      </c>
      <c r="P937" s="73" t="str">
        <f>IF(M937="○",設定!$C$16,"")</f>
        <v/>
      </c>
      <c r="Q937" s="72">
        <f t="shared" si="43"/>
        <v>0</v>
      </c>
      <c r="R937" s="65" t="str">
        <f t="shared" si="45"/>
        <v/>
      </c>
      <c r="W937" s="71"/>
    </row>
    <row r="938" spans="2:23" ht="14.25" customHeight="1" x14ac:dyDescent="0.2">
      <c r="B938" s="74">
        <v>927</v>
      </c>
      <c r="C938" s="61"/>
      <c r="D938" s="114"/>
      <c r="E938" s="114"/>
      <c r="F938" s="112"/>
      <c r="G938" s="112"/>
      <c r="H938" s="112"/>
      <c r="I938" s="63"/>
      <c r="J938" s="115"/>
      <c r="K938" s="124" t="str">
        <f>IF(C938="","",IF(COUNTIF(#REF!,C938&amp;F938&amp;G938)&gt;1,"要確認！",VLOOKUP(C938&amp;F938&amp;G938,#REF!,9,FALSE)))</f>
        <v/>
      </c>
      <c r="L938" s="112" t="str">
        <f t="shared" si="44"/>
        <v/>
      </c>
      <c r="M938" s="118"/>
      <c r="N938" s="117"/>
      <c r="O938" s="73" t="str">
        <f>IF(I938="","",VLOOKUP(I938,設定!$B$5:$C$14,2))</f>
        <v/>
      </c>
      <c r="P938" s="73" t="str">
        <f>IF(M938="○",設定!$C$16,"")</f>
        <v/>
      </c>
      <c r="Q938" s="72">
        <f t="shared" si="43"/>
        <v>0</v>
      </c>
      <c r="R938" s="65" t="str">
        <f t="shared" si="45"/>
        <v/>
      </c>
      <c r="W938" s="71"/>
    </row>
    <row r="939" spans="2:23" ht="14.25" customHeight="1" x14ac:dyDescent="0.2">
      <c r="B939" s="74">
        <v>928</v>
      </c>
      <c r="C939" s="61"/>
      <c r="D939" s="114"/>
      <c r="E939" s="114"/>
      <c r="F939" s="112"/>
      <c r="G939" s="112"/>
      <c r="H939" s="112"/>
      <c r="I939" s="63"/>
      <c r="J939" s="115"/>
      <c r="K939" s="124" t="str">
        <f>IF(C939="","",IF(COUNTIF(#REF!,C939&amp;F939&amp;G939)&gt;1,"要確認！",VLOOKUP(C939&amp;F939&amp;G939,#REF!,9,FALSE)))</f>
        <v/>
      </c>
      <c r="L939" s="112" t="str">
        <f t="shared" si="44"/>
        <v/>
      </c>
      <c r="M939" s="118"/>
      <c r="N939" s="117"/>
      <c r="O939" s="73" t="str">
        <f>IF(I939="","",VLOOKUP(I939,設定!$B$5:$C$14,2))</f>
        <v/>
      </c>
      <c r="P939" s="73" t="str">
        <f>IF(M939="○",設定!$C$16,"")</f>
        <v/>
      </c>
      <c r="Q939" s="72">
        <f t="shared" si="43"/>
        <v>0</v>
      </c>
      <c r="R939" s="65" t="str">
        <f t="shared" si="45"/>
        <v/>
      </c>
      <c r="W939" s="71"/>
    </row>
    <row r="940" spans="2:23" ht="14.25" customHeight="1" x14ac:dyDescent="0.2">
      <c r="B940" s="74">
        <v>929</v>
      </c>
      <c r="C940" s="61"/>
      <c r="D940" s="114"/>
      <c r="E940" s="114"/>
      <c r="F940" s="112"/>
      <c r="G940" s="112"/>
      <c r="H940" s="112"/>
      <c r="I940" s="63"/>
      <c r="J940" s="115"/>
      <c r="K940" s="124" t="str">
        <f>IF(C940="","",IF(COUNTIF(#REF!,C940&amp;F940&amp;G940)&gt;1,"要確認！",VLOOKUP(C940&amp;F940&amp;G940,#REF!,9,FALSE)))</f>
        <v/>
      </c>
      <c r="L940" s="112" t="str">
        <f t="shared" si="44"/>
        <v/>
      </c>
      <c r="M940" s="118"/>
      <c r="N940" s="117"/>
      <c r="O940" s="73" t="str">
        <f>IF(I940="","",VLOOKUP(I940,設定!$B$5:$C$14,2))</f>
        <v/>
      </c>
      <c r="P940" s="73" t="str">
        <f>IF(M940="○",設定!$C$16,"")</f>
        <v/>
      </c>
      <c r="Q940" s="72">
        <f t="shared" si="43"/>
        <v>0</v>
      </c>
      <c r="R940" s="65" t="str">
        <f t="shared" si="45"/>
        <v/>
      </c>
      <c r="W940" s="71"/>
    </row>
    <row r="941" spans="2:23" ht="14.25" customHeight="1" x14ac:dyDescent="0.2">
      <c r="B941" s="74">
        <v>930</v>
      </c>
      <c r="C941" s="61"/>
      <c r="D941" s="114"/>
      <c r="E941" s="114"/>
      <c r="F941" s="112"/>
      <c r="G941" s="112"/>
      <c r="H941" s="112"/>
      <c r="I941" s="63"/>
      <c r="J941" s="115"/>
      <c r="K941" s="124" t="str">
        <f>IF(C941="","",IF(COUNTIF(#REF!,C941&amp;F941&amp;G941)&gt;1,"要確認！",VLOOKUP(C941&amp;F941&amp;G941,#REF!,9,FALSE)))</f>
        <v/>
      </c>
      <c r="L941" s="112" t="str">
        <f t="shared" si="44"/>
        <v/>
      </c>
      <c r="M941" s="118"/>
      <c r="N941" s="117"/>
      <c r="O941" s="73" t="str">
        <f>IF(I941="","",VLOOKUP(I941,設定!$B$5:$C$14,2))</f>
        <v/>
      </c>
      <c r="P941" s="73" t="str">
        <f>IF(M941="○",設定!$C$16,"")</f>
        <v/>
      </c>
      <c r="Q941" s="72">
        <f t="shared" si="43"/>
        <v>0</v>
      </c>
      <c r="R941" s="65" t="str">
        <f t="shared" si="45"/>
        <v/>
      </c>
      <c r="W941" s="71"/>
    </row>
    <row r="942" spans="2:23" ht="14.25" customHeight="1" x14ac:dyDescent="0.2">
      <c r="B942" s="74">
        <v>931</v>
      </c>
      <c r="C942" s="61"/>
      <c r="D942" s="114"/>
      <c r="E942" s="114"/>
      <c r="F942" s="112"/>
      <c r="G942" s="112"/>
      <c r="H942" s="112"/>
      <c r="I942" s="63"/>
      <c r="J942" s="115"/>
      <c r="K942" s="124" t="str">
        <f>IF(C942="","",IF(COUNTIF(#REF!,C942&amp;F942&amp;G942)&gt;1,"要確認！",VLOOKUP(C942&amp;F942&amp;G942,#REF!,9,FALSE)))</f>
        <v/>
      </c>
      <c r="L942" s="112" t="str">
        <f t="shared" si="44"/>
        <v/>
      </c>
      <c r="M942" s="118"/>
      <c r="N942" s="117"/>
      <c r="O942" s="73" t="str">
        <f>IF(I942="","",VLOOKUP(I942,設定!$B$5:$C$14,2))</f>
        <v/>
      </c>
      <c r="P942" s="73" t="str">
        <f>IF(M942="○",設定!$C$16,"")</f>
        <v/>
      </c>
      <c r="Q942" s="72">
        <f t="shared" si="43"/>
        <v>0</v>
      </c>
      <c r="R942" s="65" t="str">
        <f t="shared" si="45"/>
        <v/>
      </c>
      <c r="W942" s="71"/>
    </row>
    <row r="943" spans="2:23" ht="14.25" customHeight="1" x14ac:dyDescent="0.2">
      <c r="B943" s="74">
        <v>932</v>
      </c>
      <c r="C943" s="61"/>
      <c r="D943" s="114"/>
      <c r="E943" s="114"/>
      <c r="F943" s="112"/>
      <c r="G943" s="112"/>
      <c r="H943" s="112"/>
      <c r="I943" s="63"/>
      <c r="J943" s="115"/>
      <c r="K943" s="124" t="str">
        <f>IF(C943="","",IF(COUNTIF(#REF!,C943&amp;F943&amp;G943)&gt;1,"要確認！",VLOOKUP(C943&amp;F943&amp;G943,#REF!,9,FALSE)))</f>
        <v/>
      </c>
      <c r="L943" s="112" t="str">
        <f t="shared" si="44"/>
        <v/>
      </c>
      <c r="M943" s="118"/>
      <c r="N943" s="117"/>
      <c r="O943" s="73" t="str">
        <f>IF(I943="","",VLOOKUP(I943,設定!$B$5:$C$14,2))</f>
        <v/>
      </c>
      <c r="P943" s="73" t="str">
        <f>IF(M943="○",設定!$C$16,"")</f>
        <v/>
      </c>
      <c r="Q943" s="72">
        <f t="shared" si="43"/>
        <v>0</v>
      </c>
      <c r="R943" s="65" t="str">
        <f t="shared" si="45"/>
        <v/>
      </c>
      <c r="W943" s="71"/>
    </row>
    <row r="944" spans="2:23" ht="14.25" customHeight="1" x14ac:dyDescent="0.2">
      <c r="B944" s="74">
        <v>933</v>
      </c>
      <c r="C944" s="61"/>
      <c r="D944" s="114"/>
      <c r="E944" s="114"/>
      <c r="F944" s="112"/>
      <c r="G944" s="112"/>
      <c r="H944" s="112"/>
      <c r="I944" s="63"/>
      <c r="J944" s="115"/>
      <c r="K944" s="124" t="str">
        <f>IF(C944="","",IF(COUNTIF(#REF!,C944&amp;F944&amp;G944)&gt;1,"要確認！",VLOOKUP(C944&amp;F944&amp;G944,#REF!,9,FALSE)))</f>
        <v/>
      </c>
      <c r="L944" s="112" t="str">
        <f t="shared" si="44"/>
        <v/>
      </c>
      <c r="M944" s="118"/>
      <c r="N944" s="117"/>
      <c r="O944" s="73" t="str">
        <f>IF(I944="","",VLOOKUP(I944,設定!$B$5:$C$14,2))</f>
        <v/>
      </c>
      <c r="P944" s="73" t="str">
        <f>IF(M944="○",設定!$C$16,"")</f>
        <v/>
      </c>
      <c r="Q944" s="72">
        <f t="shared" si="43"/>
        <v>0</v>
      </c>
      <c r="R944" s="65" t="str">
        <f t="shared" si="45"/>
        <v/>
      </c>
      <c r="W944" s="71"/>
    </row>
    <row r="945" spans="2:23" ht="14.25" customHeight="1" x14ac:dyDescent="0.2">
      <c r="B945" s="74">
        <v>934</v>
      </c>
      <c r="C945" s="61"/>
      <c r="D945" s="114"/>
      <c r="E945" s="114"/>
      <c r="F945" s="112"/>
      <c r="G945" s="112"/>
      <c r="H945" s="112"/>
      <c r="I945" s="63"/>
      <c r="J945" s="115"/>
      <c r="K945" s="124" t="str">
        <f>IF(C945="","",IF(COUNTIF(#REF!,C945&amp;F945&amp;G945)&gt;1,"要確認！",VLOOKUP(C945&amp;F945&amp;G945,#REF!,9,FALSE)))</f>
        <v/>
      </c>
      <c r="L945" s="112" t="str">
        <f t="shared" si="44"/>
        <v/>
      </c>
      <c r="M945" s="118"/>
      <c r="N945" s="117"/>
      <c r="O945" s="73" t="str">
        <f>IF(I945="","",VLOOKUP(I945,設定!$B$5:$C$14,2))</f>
        <v/>
      </c>
      <c r="P945" s="73" t="str">
        <f>IF(M945="○",設定!$C$16,"")</f>
        <v/>
      </c>
      <c r="Q945" s="72">
        <f t="shared" si="43"/>
        <v>0</v>
      </c>
      <c r="R945" s="65" t="str">
        <f t="shared" si="45"/>
        <v/>
      </c>
      <c r="W945" s="71"/>
    </row>
    <row r="946" spans="2:23" ht="14.25" customHeight="1" x14ac:dyDescent="0.2">
      <c r="B946" s="74">
        <v>935</v>
      </c>
      <c r="C946" s="61"/>
      <c r="D946" s="114"/>
      <c r="E946" s="114"/>
      <c r="F946" s="112"/>
      <c r="G946" s="112"/>
      <c r="H946" s="112"/>
      <c r="I946" s="63"/>
      <c r="J946" s="115"/>
      <c r="K946" s="124" t="str">
        <f>IF(C946="","",IF(COUNTIF(#REF!,C946&amp;F946&amp;G946)&gt;1,"要確認！",VLOOKUP(C946&amp;F946&amp;G946,#REF!,9,FALSE)))</f>
        <v/>
      </c>
      <c r="L946" s="112" t="str">
        <f t="shared" si="44"/>
        <v/>
      </c>
      <c r="M946" s="118"/>
      <c r="N946" s="117"/>
      <c r="O946" s="73" t="str">
        <f>IF(I946="","",VLOOKUP(I946,設定!$B$5:$C$14,2))</f>
        <v/>
      </c>
      <c r="P946" s="73" t="str">
        <f>IF(M946="○",設定!$C$16,"")</f>
        <v/>
      </c>
      <c r="Q946" s="72">
        <f t="shared" si="43"/>
        <v>0</v>
      </c>
      <c r="R946" s="65" t="str">
        <f t="shared" si="45"/>
        <v/>
      </c>
      <c r="W946" s="71"/>
    </row>
    <row r="947" spans="2:23" ht="14.25" customHeight="1" x14ac:dyDescent="0.2">
      <c r="B947" s="74">
        <v>936</v>
      </c>
      <c r="C947" s="61"/>
      <c r="D947" s="114"/>
      <c r="E947" s="114"/>
      <c r="F947" s="112"/>
      <c r="G947" s="112"/>
      <c r="H947" s="112"/>
      <c r="I947" s="63"/>
      <c r="J947" s="115"/>
      <c r="K947" s="124" t="str">
        <f>IF(C947="","",IF(COUNTIF(#REF!,C947&amp;F947&amp;G947)&gt;1,"要確認！",VLOOKUP(C947&amp;F947&amp;G947,#REF!,9,FALSE)))</f>
        <v/>
      </c>
      <c r="L947" s="112" t="str">
        <f t="shared" si="44"/>
        <v/>
      </c>
      <c r="M947" s="118"/>
      <c r="N947" s="117"/>
      <c r="O947" s="73" t="str">
        <f>IF(I947="","",VLOOKUP(I947,設定!$B$5:$C$14,2))</f>
        <v/>
      </c>
      <c r="P947" s="73" t="str">
        <f>IF(M947="○",設定!$C$16,"")</f>
        <v/>
      </c>
      <c r="Q947" s="72">
        <f t="shared" si="43"/>
        <v>0</v>
      </c>
      <c r="R947" s="65" t="str">
        <f t="shared" si="45"/>
        <v/>
      </c>
      <c r="W947" s="71"/>
    </row>
    <row r="948" spans="2:23" ht="14.25" customHeight="1" x14ac:dyDescent="0.2">
      <c r="B948" s="74">
        <v>937</v>
      </c>
      <c r="C948" s="61"/>
      <c r="D948" s="114"/>
      <c r="E948" s="114"/>
      <c r="F948" s="112"/>
      <c r="G948" s="112"/>
      <c r="H948" s="112"/>
      <c r="I948" s="63"/>
      <c r="J948" s="115"/>
      <c r="K948" s="124" t="str">
        <f>IF(C948="","",IF(COUNTIF(#REF!,C948&amp;F948&amp;G948)&gt;1,"要確認！",VLOOKUP(C948&amp;F948&amp;G948,#REF!,9,FALSE)))</f>
        <v/>
      </c>
      <c r="L948" s="112" t="str">
        <f t="shared" si="44"/>
        <v/>
      </c>
      <c r="M948" s="118"/>
      <c r="N948" s="117"/>
      <c r="O948" s="73" t="str">
        <f>IF(I948="","",VLOOKUP(I948,設定!$B$5:$C$14,2))</f>
        <v/>
      </c>
      <c r="P948" s="73" t="str">
        <f>IF(M948="○",設定!$C$16,"")</f>
        <v/>
      </c>
      <c r="Q948" s="72">
        <f t="shared" si="43"/>
        <v>0</v>
      </c>
      <c r="R948" s="65" t="str">
        <f t="shared" si="45"/>
        <v/>
      </c>
      <c r="W948" s="71"/>
    </row>
    <row r="949" spans="2:23" ht="14.25" customHeight="1" x14ac:dyDescent="0.2">
      <c r="B949" s="74">
        <v>938</v>
      </c>
      <c r="C949" s="61"/>
      <c r="D949" s="114"/>
      <c r="E949" s="114"/>
      <c r="F949" s="112"/>
      <c r="G949" s="112"/>
      <c r="H949" s="112"/>
      <c r="I949" s="63"/>
      <c r="J949" s="115"/>
      <c r="K949" s="124" t="str">
        <f>IF(C949="","",IF(COUNTIF(#REF!,C949&amp;F949&amp;G949)&gt;1,"要確認！",VLOOKUP(C949&amp;F949&amp;G949,#REF!,9,FALSE)))</f>
        <v/>
      </c>
      <c r="L949" s="112" t="str">
        <f t="shared" si="44"/>
        <v/>
      </c>
      <c r="M949" s="118"/>
      <c r="N949" s="117"/>
      <c r="O949" s="73" t="str">
        <f>IF(I949="","",VLOOKUP(I949,設定!$B$5:$C$14,2))</f>
        <v/>
      </c>
      <c r="P949" s="73" t="str">
        <f>IF(M949="○",設定!$C$16,"")</f>
        <v/>
      </c>
      <c r="Q949" s="72">
        <f t="shared" si="43"/>
        <v>0</v>
      </c>
      <c r="R949" s="65" t="str">
        <f t="shared" si="45"/>
        <v/>
      </c>
      <c r="W949" s="71"/>
    </row>
    <row r="950" spans="2:23" ht="14.25" customHeight="1" x14ac:dyDescent="0.2">
      <c r="B950" s="74">
        <v>939</v>
      </c>
      <c r="C950" s="61"/>
      <c r="D950" s="114"/>
      <c r="E950" s="114"/>
      <c r="F950" s="112"/>
      <c r="G950" s="112"/>
      <c r="H950" s="112"/>
      <c r="I950" s="63"/>
      <c r="J950" s="115"/>
      <c r="K950" s="124" t="str">
        <f>IF(C950="","",IF(COUNTIF(#REF!,C950&amp;F950&amp;G950)&gt;1,"要確認！",VLOOKUP(C950&amp;F950&amp;G950,#REF!,9,FALSE)))</f>
        <v/>
      </c>
      <c r="L950" s="112" t="str">
        <f t="shared" si="44"/>
        <v/>
      </c>
      <c r="M950" s="118"/>
      <c r="N950" s="117"/>
      <c r="O950" s="73" t="str">
        <f>IF(I950="","",VLOOKUP(I950,設定!$B$5:$C$14,2))</f>
        <v/>
      </c>
      <c r="P950" s="73" t="str">
        <f>IF(M950="○",設定!$C$16,"")</f>
        <v/>
      </c>
      <c r="Q950" s="72">
        <f t="shared" si="43"/>
        <v>0</v>
      </c>
      <c r="R950" s="65" t="str">
        <f t="shared" si="45"/>
        <v/>
      </c>
      <c r="W950" s="71"/>
    </row>
    <row r="951" spans="2:23" ht="14.25" customHeight="1" x14ac:dyDescent="0.2">
      <c r="B951" s="74">
        <v>940</v>
      </c>
      <c r="C951" s="61"/>
      <c r="D951" s="114"/>
      <c r="E951" s="114"/>
      <c r="F951" s="112"/>
      <c r="G951" s="112"/>
      <c r="H951" s="112"/>
      <c r="I951" s="63"/>
      <c r="J951" s="115"/>
      <c r="K951" s="124" t="str">
        <f>IF(C951="","",IF(COUNTIF(#REF!,C951&amp;F951&amp;G951)&gt;1,"要確認！",VLOOKUP(C951&amp;F951&amp;G951,#REF!,9,FALSE)))</f>
        <v/>
      </c>
      <c r="L951" s="112" t="str">
        <f t="shared" si="44"/>
        <v/>
      </c>
      <c r="M951" s="118"/>
      <c r="N951" s="117"/>
      <c r="O951" s="73" t="str">
        <f>IF(I951="","",VLOOKUP(I951,設定!$B$5:$C$14,2))</f>
        <v/>
      </c>
      <c r="P951" s="73" t="str">
        <f>IF(M951="○",設定!$C$16,"")</f>
        <v/>
      </c>
      <c r="Q951" s="72">
        <f t="shared" si="43"/>
        <v>0</v>
      </c>
      <c r="R951" s="65" t="str">
        <f t="shared" si="45"/>
        <v/>
      </c>
      <c r="W951" s="71"/>
    </row>
    <row r="952" spans="2:23" ht="14.25" customHeight="1" x14ac:dyDescent="0.2">
      <c r="B952" s="74">
        <v>941</v>
      </c>
      <c r="C952" s="61"/>
      <c r="D952" s="114"/>
      <c r="E952" s="114"/>
      <c r="F952" s="112"/>
      <c r="G952" s="112"/>
      <c r="H952" s="112"/>
      <c r="I952" s="63"/>
      <c r="J952" s="115"/>
      <c r="K952" s="124" t="str">
        <f>IF(C952="","",IF(COUNTIF(#REF!,C952&amp;F952&amp;G952)&gt;1,"要確認！",VLOOKUP(C952&amp;F952&amp;G952,#REF!,9,FALSE)))</f>
        <v/>
      </c>
      <c r="L952" s="112" t="str">
        <f t="shared" si="44"/>
        <v/>
      </c>
      <c r="M952" s="118"/>
      <c r="N952" s="117"/>
      <c r="O952" s="73" t="str">
        <f>IF(I952="","",VLOOKUP(I952,設定!$B$5:$C$14,2))</f>
        <v/>
      </c>
      <c r="P952" s="73" t="str">
        <f>IF(M952="○",設定!$C$16,"")</f>
        <v/>
      </c>
      <c r="Q952" s="72">
        <f t="shared" si="43"/>
        <v>0</v>
      </c>
      <c r="R952" s="65" t="str">
        <f t="shared" si="45"/>
        <v/>
      </c>
      <c r="W952" s="71"/>
    </row>
    <row r="953" spans="2:23" ht="14.25" customHeight="1" x14ac:dyDescent="0.2">
      <c r="B953" s="74">
        <v>942</v>
      </c>
      <c r="C953" s="61"/>
      <c r="D953" s="114"/>
      <c r="E953" s="114"/>
      <c r="F953" s="112"/>
      <c r="G953" s="112"/>
      <c r="H953" s="112"/>
      <c r="I953" s="63"/>
      <c r="J953" s="115"/>
      <c r="K953" s="124" t="str">
        <f>IF(C953="","",IF(COUNTIF(#REF!,C953&amp;F953&amp;G953)&gt;1,"要確認！",VLOOKUP(C953&amp;F953&amp;G953,#REF!,9,FALSE)))</f>
        <v/>
      </c>
      <c r="L953" s="112" t="str">
        <f t="shared" si="44"/>
        <v/>
      </c>
      <c r="M953" s="118"/>
      <c r="N953" s="117"/>
      <c r="O953" s="73" t="str">
        <f>IF(I953="","",VLOOKUP(I953,設定!$B$5:$C$14,2))</f>
        <v/>
      </c>
      <c r="P953" s="73" t="str">
        <f>IF(M953="○",設定!$C$16,"")</f>
        <v/>
      </c>
      <c r="Q953" s="72">
        <f t="shared" si="43"/>
        <v>0</v>
      </c>
      <c r="R953" s="65" t="str">
        <f t="shared" si="45"/>
        <v/>
      </c>
      <c r="W953" s="71"/>
    </row>
    <row r="954" spans="2:23" ht="14.25" customHeight="1" x14ac:dyDescent="0.2">
      <c r="B954" s="74">
        <v>943</v>
      </c>
      <c r="C954" s="61"/>
      <c r="D954" s="114"/>
      <c r="E954" s="114"/>
      <c r="F954" s="112"/>
      <c r="G954" s="112"/>
      <c r="H954" s="112"/>
      <c r="I954" s="63"/>
      <c r="J954" s="115"/>
      <c r="K954" s="124" t="str">
        <f>IF(C954="","",IF(COUNTIF(#REF!,C954&amp;F954&amp;G954)&gt;1,"要確認！",VLOOKUP(C954&amp;F954&amp;G954,#REF!,9,FALSE)))</f>
        <v/>
      </c>
      <c r="L954" s="112" t="str">
        <f t="shared" si="44"/>
        <v/>
      </c>
      <c r="M954" s="118"/>
      <c r="N954" s="117"/>
      <c r="O954" s="73" t="str">
        <f>IF(I954="","",VLOOKUP(I954,設定!$B$5:$C$14,2))</f>
        <v/>
      </c>
      <c r="P954" s="73" t="str">
        <f>IF(M954="○",設定!$C$16,"")</f>
        <v/>
      </c>
      <c r="Q954" s="72">
        <f t="shared" si="43"/>
        <v>0</v>
      </c>
      <c r="R954" s="65" t="str">
        <f t="shared" si="45"/>
        <v/>
      </c>
      <c r="W954" s="71"/>
    </row>
    <row r="955" spans="2:23" ht="14.25" customHeight="1" x14ac:dyDescent="0.2">
      <c r="B955" s="74">
        <v>944</v>
      </c>
      <c r="C955" s="61"/>
      <c r="D955" s="114"/>
      <c r="E955" s="114"/>
      <c r="F955" s="112"/>
      <c r="G955" s="112"/>
      <c r="H955" s="112"/>
      <c r="I955" s="63"/>
      <c r="J955" s="115"/>
      <c r="K955" s="124" t="str">
        <f>IF(C955="","",IF(COUNTIF(#REF!,C955&amp;F955&amp;G955)&gt;1,"要確認！",VLOOKUP(C955&amp;F955&amp;G955,#REF!,9,FALSE)))</f>
        <v/>
      </c>
      <c r="L955" s="112" t="str">
        <f t="shared" si="44"/>
        <v/>
      </c>
      <c r="M955" s="118"/>
      <c r="N955" s="117"/>
      <c r="O955" s="73" t="str">
        <f>IF(I955="","",VLOOKUP(I955,設定!$B$5:$C$14,2))</f>
        <v/>
      </c>
      <c r="P955" s="73" t="str">
        <f>IF(M955="○",設定!$C$16,"")</f>
        <v/>
      </c>
      <c r="Q955" s="72">
        <f t="shared" si="43"/>
        <v>0</v>
      </c>
      <c r="R955" s="65" t="str">
        <f t="shared" si="45"/>
        <v/>
      </c>
      <c r="W955" s="71"/>
    </row>
    <row r="956" spans="2:23" ht="14.25" customHeight="1" x14ac:dyDescent="0.2">
      <c r="B956" s="74">
        <v>945</v>
      </c>
      <c r="C956" s="61"/>
      <c r="D956" s="114"/>
      <c r="E956" s="114"/>
      <c r="F956" s="112"/>
      <c r="G956" s="112"/>
      <c r="H956" s="112"/>
      <c r="I956" s="63"/>
      <c r="J956" s="115"/>
      <c r="K956" s="124" t="str">
        <f>IF(C956="","",IF(COUNTIF(#REF!,C956&amp;F956&amp;G956)&gt;1,"要確認！",VLOOKUP(C956&amp;F956&amp;G956,#REF!,9,FALSE)))</f>
        <v/>
      </c>
      <c r="L956" s="112" t="str">
        <f t="shared" si="44"/>
        <v/>
      </c>
      <c r="M956" s="118"/>
      <c r="N956" s="117"/>
      <c r="O956" s="73" t="str">
        <f>IF(I956="","",VLOOKUP(I956,設定!$B$5:$C$14,2))</f>
        <v/>
      </c>
      <c r="P956" s="73" t="str">
        <f>IF(M956="○",設定!$C$16,"")</f>
        <v/>
      </c>
      <c r="Q956" s="72">
        <f t="shared" si="43"/>
        <v>0</v>
      </c>
      <c r="R956" s="65" t="str">
        <f t="shared" si="45"/>
        <v/>
      </c>
      <c r="W956" s="71"/>
    </row>
    <row r="957" spans="2:23" ht="14.25" customHeight="1" x14ac:dyDescent="0.2">
      <c r="B957" s="74">
        <v>946</v>
      </c>
      <c r="C957" s="61"/>
      <c r="D957" s="114"/>
      <c r="E957" s="114"/>
      <c r="F957" s="112"/>
      <c r="G957" s="112"/>
      <c r="H957" s="112"/>
      <c r="I957" s="63"/>
      <c r="J957" s="115"/>
      <c r="K957" s="124" t="str">
        <f>IF(C957="","",IF(COUNTIF(#REF!,C957&amp;F957&amp;G957)&gt;1,"要確認！",VLOOKUP(C957&amp;F957&amp;G957,#REF!,9,FALSE)))</f>
        <v/>
      </c>
      <c r="L957" s="112" t="str">
        <f t="shared" si="44"/>
        <v/>
      </c>
      <c r="M957" s="118"/>
      <c r="N957" s="117"/>
      <c r="O957" s="73" t="str">
        <f>IF(I957="","",VLOOKUP(I957,設定!$B$5:$C$14,2))</f>
        <v/>
      </c>
      <c r="P957" s="73" t="str">
        <f>IF(M957="○",設定!$C$16,"")</f>
        <v/>
      </c>
      <c r="Q957" s="72">
        <f t="shared" si="43"/>
        <v>0</v>
      </c>
      <c r="R957" s="65" t="str">
        <f t="shared" si="45"/>
        <v/>
      </c>
      <c r="W957" s="71"/>
    </row>
    <row r="958" spans="2:23" ht="14.25" customHeight="1" x14ac:dyDescent="0.2">
      <c r="B958" s="74">
        <v>947</v>
      </c>
      <c r="C958" s="61"/>
      <c r="D958" s="114"/>
      <c r="E958" s="114"/>
      <c r="F958" s="112"/>
      <c r="G958" s="112"/>
      <c r="H958" s="112"/>
      <c r="I958" s="63"/>
      <c r="J958" s="115"/>
      <c r="K958" s="124" t="str">
        <f>IF(C958="","",IF(COUNTIF(#REF!,C958&amp;F958&amp;G958)&gt;1,"要確認！",VLOOKUP(C958&amp;F958&amp;G958,#REF!,9,FALSE)))</f>
        <v/>
      </c>
      <c r="L958" s="112" t="str">
        <f t="shared" si="44"/>
        <v/>
      </c>
      <c r="M958" s="118"/>
      <c r="N958" s="117"/>
      <c r="O958" s="73" t="str">
        <f>IF(I958="","",VLOOKUP(I958,設定!$B$5:$C$14,2))</f>
        <v/>
      </c>
      <c r="P958" s="73" t="str">
        <f>IF(M958="○",設定!$C$16,"")</f>
        <v/>
      </c>
      <c r="Q958" s="72">
        <f t="shared" si="43"/>
        <v>0</v>
      </c>
      <c r="R958" s="65" t="str">
        <f t="shared" si="45"/>
        <v/>
      </c>
      <c r="W958" s="71"/>
    </row>
    <row r="959" spans="2:23" ht="14.25" customHeight="1" x14ac:dyDescent="0.2">
      <c r="B959" s="74">
        <v>948</v>
      </c>
      <c r="C959" s="61"/>
      <c r="D959" s="114"/>
      <c r="E959" s="114"/>
      <c r="F959" s="112"/>
      <c r="G959" s="112"/>
      <c r="H959" s="112"/>
      <c r="I959" s="63"/>
      <c r="J959" s="115"/>
      <c r="K959" s="124" t="str">
        <f>IF(C959="","",IF(COUNTIF(#REF!,C959&amp;F959&amp;G959)&gt;1,"要確認！",VLOOKUP(C959&amp;F959&amp;G959,#REF!,9,FALSE)))</f>
        <v/>
      </c>
      <c r="L959" s="112" t="str">
        <f t="shared" si="44"/>
        <v/>
      </c>
      <c r="M959" s="118"/>
      <c r="N959" s="117"/>
      <c r="O959" s="73" t="str">
        <f>IF(I959="","",VLOOKUP(I959,設定!$B$5:$C$14,2))</f>
        <v/>
      </c>
      <c r="P959" s="73" t="str">
        <f>IF(M959="○",設定!$C$16,"")</f>
        <v/>
      </c>
      <c r="Q959" s="72">
        <f t="shared" si="43"/>
        <v>0</v>
      </c>
      <c r="R959" s="65" t="str">
        <f t="shared" si="45"/>
        <v/>
      </c>
      <c r="W959" s="71"/>
    </row>
    <row r="960" spans="2:23" ht="14.25" customHeight="1" x14ac:dyDescent="0.2">
      <c r="B960" s="74">
        <v>949</v>
      </c>
      <c r="C960" s="61"/>
      <c r="D960" s="114"/>
      <c r="E960" s="114"/>
      <c r="F960" s="112"/>
      <c r="G960" s="112"/>
      <c r="H960" s="112"/>
      <c r="I960" s="63"/>
      <c r="J960" s="115"/>
      <c r="K960" s="124" t="str">
        <f>IF(C960="","",IF(COUNTIF(#REF!,C960&amp;F960&amp;G960)&gt;1,"要確認！",VLOOKUP(C960&amp;F960&amp;G960,#REF!,9,FALSE)))</f>
        <v/>
      </c>
      <c r="L960" s="112" t="str">
        <f t="shared" si="44"/>
        <v/>
      </c>
      <c r="M960" s="118"/>
      <c r="N960" s="117"/>
      <c r="O960" s="73" t="str">
        <f>IF(I960="","",VLOOKUP(I960,設定!$B$5:$C$14,2))</f>
        <v/>
      </c>
      <c r="P960" s="73" t="str">
        <f>IF(M960="○",設定!$C$16,"")</f>
        <v/>
      </c>
      <c r="Q960" s="72">
        <f t="shared" si="43"/>
        <v>0</v>
      </c>
      <c r="R960" s="65" t="str">
        <f t="shared" si="45"/>
        <v/>
      </c>
      <c r="W960" s="71"/>
    </row>
    <row r="961" spans="2:23" ht="14.25" customHeight="1" x14ac:dyDescent="0.2">
      <c r="B961" s="74">
        <v>950</v>
      </c>
      <c r="C961" s="61"/>
      <c r="D961" s="114"/>
      <c r="E961" s="114"/>
      <c r="F961" s="112"/>
      <c r="G961" s="112"/>
      <c r="H961" s="112"/>
      <c r="I961" s="63"/>
      <c r="J961" s="115"/>
      <c r="K961" s="124" t="str">
        <f>IF(C961="","",IF(COUNTIF(#REF!,C961&amp;F961&amp;G961)&gt;1,"要確認！",VLOOKUP(C961&amp;F961&amp;G961,#REF!,9,FALSE)))</f>
        <v/>
      </c>
      <c r="L961" s="112" t="str">
        <f t="shared" si="44"/>
        <v/>
      </c>
      <c r="M961" s="118"/>
      <c r="N961" s="117"/>
      <c r="O961" s="73" t="str">
        <f>IF(I961="","",VLOOKUP(I961,設定!$B$5:$C$14,2))</f>
        <v/>
      </c>
      <c r="P961" s="73" t="str">
        <f>IF(M961="○",設定!$C$16,"")</f>
        <v/>
      </c>
      <c r="Q961" s="72">
        <f t="shared" si="43"/>
        <v>0</v>
      </c>
      <c r="R961" s="65" t="str">
        <f t="shared" si="45"/>
        <v/>
      </c>
      <c r="W961" s="71"/>
    </row>
    <row r="962" spans="2:23" ht="14.25" customHeight="1" x14ac:dyDescent="0.2">
      <c r="B962" s="74">
        <v>951</v>
      </c>
      <c r="C962" s="61"/>
      <c r="D962" s="114"/>
      <c r="E962" s="114"/>
      <c r="F962" s="112"/>
      <c r="G962" s="112"/>
      <c r="H962" s="112"/>
      <c r="I962" s="63"/>
      <c r="J962" s="115"/>
      <c r="K962" s="124" t="str">
        <f>IF(C962="","",IF(COUNTIF(#REF!,C962&amp;F962&amp;G962)&gt;1,"要確認！",VLOOKUP(C962&amp;F962&amp;G962,#REF!,9,FALSE)))</f>
        <v/>
      </c>
      <c r="L962" s="112" t="str">
        <f t="shared" si="44"/>
        <v/>
      </c>
      <c r="M962" s="118"/>
      <c r="N962" s="117"/>
      <c r="O962" s="73" t="str">
        <f>IF(I962="","",VLOOKUP(I962,設定!$B$5:$C$14,2))</f>
        <v/>
      </c>
      <c r="P962" s="73" t="str">
        <f>IF(M962="○",設定!$C$16,"")</f>
        <v/>
      </c>
      <c r="Q962" s="72">
        <f t="shared" si="43"/>
        <v>0</v>
      </c>
      <c r="R962" s="65" t="str">
        <f t="shared" si="45"/>
        <v/>
      </c>
      <c r="W962" s="71"/>
    </row>
    <row r="963" spans="2:23" ht="14.25" customHeight="1" x14ac:dyDescent="0.2">
      <c r="B963" s="74">
        <v>952</v>
      </c>
      <c r="C963" s="61"/>
      <c r="D963" s="114"/>
      <c r="E963" s="114"/>
      <c r="F963" s="112"/>
      <c r="G963" s="112"/>
      <c r="H963" s="112"/>
      <c r="I963" s="63"/>
      <c r="J963" s="115"/>
      <c r="K963" s="124" t="str">
        <f>IF(C963="","",IF(COUNTIF(#REF!,C963&amp;F963&amp;G963)&gt;1,"要確認！",VLOOKUP(C963&amp;F963&amp;G963,#REF!,9,FALSE)))</f>
        <v/>
      </c>
      <c r="L963" s="112" t="str">
        <f t="shared" si="44"/>
        <v/>
      </c>
      <c r="M963" s="118"/>
      <c r="N963" s="117"/>
      <c r="O963" s="73" t="str">
        <f>IF(I963="","",VLOOKUP(I963,設定!$B$5:$C$14,2))</f>
        <v/>
      </c>
      <c r="P963" s="73" t="str">
        <f>IF(M963="○",設定!$C$16,"")</f>
        <v/>
      </c>
      <c r="Q963" s="72">
        <f t="shared" si="43"/>
        <v>0</v>
      </c>
      <c r="R963" s="65" t="str">
        <f t="shared" si="45"/>
        <v/>
      </c>
      <c r="W963" s="71"/>
    </row>
    <row r="964" spans="2:23" ht="14.25" customHeight="1" x14ac:dyDescent="0.2">
      <c r="B964" s="74">
        <v>953</v>
      </c>
      <c r="C964" s="61"/>
      <c r="D964" s="114"/>
      <c r="E964" s="114"/>
      <c r="F964" s="112"/>
      <c r="G964" s="112"/>
      <c r="H964" s="112"/>
      <c r="I964" s="63"/>
      <c r="J964" s="115"/>
      <c r="K964" s="124" t="str">
        <f>IF(C964="","",IF(COUNTIF(#REF!,C964&amp;F964&amp;G964)&gt;1,"要確認！",VLOOKUP(C964&amp;F964&amp;G964,#REF!,9,FALSE)))</f>
        <v/>
      </c>
      <c r="L964" s="112" t="str">
        <f t="shared" si="44"/>
        <v/>
      </c>
      <c r="M964" s="118"/>
      <c r="N964" s="117"/>
      <c r="O964" s="73" t="str">
        <f>IF(I964="","",VLOOKUP(I964,設定!$B$5:$C$14,2))</f>
        <v/>
      </c>
      <c r="P964" s="73" t="str">
        <f>IF(M964="○",設定!$C$16,"")</f>
        <v/>
      </c>
      <c r="Q964" s="72">
        <f t="shared" si="43"/>
        <v>0</v>
      </c>
      <c r="R964" s="65" t="str">
        <f t="shared" si="45"/>
        <v/>
      </c>
      <c r="W964" s="71"/>
    </row>
    <row r="965" spans="2:23" ht="14.25" customHeight="1" x14ac:dyDescent="0.2">
      <c r="B965" s="74">
        <v>954</v>
      </c>
      <c r="C965" s="61"/>
      <c r="D965" s="114"/>
      <c r="E965" s="114"/>
      <c r="F965" s="112"/>
      <c r="G965" s="112"/>
      <c r="H965" s="112"/>
      <c r="I965" s="63"/>
      <c r="J965" s="115"/>
      <c r="K965" s="124" t="str">
        <f>IF(C965="","",IF(COUNTIF(#REF!,C965&amp;F965&amp;G965)&gt;1,"要確認！",VLOOKUP(C965&amp;F965&amp;G965,#REF!,9,FALSE)))</f>
        <v/>
      </c>
      <c r="L965" s="112" t="str">
        <f t="shared" si="44"/>
        <v/>
      </c>
      <c r="M965" s="118"/>
      <c r="N965" s="117"/>
      <c r="O965" s="73" t="str">
        <f>IF(I965="","",VLOOKUP(I965,設定!$B$5:$C$14,2))</f>
        <v/>
      </c>
      <c r="P965" s="73" t="str">
        <f>IF(M965="○",設定!$C$16,"")</f>
        <v/>
      </c>
      <c r="Q965" s="72">
        <f t="shared" si="43"/>
        <v>0</v>
      </c>
      <c r="R965" s="65" t="str">
        <f t="shared" si="45"/>
        <v/>
      </c>
      <c r="W965" s="71"/>
    </row>
    <row r="966" spans="2:23" ht="14.25" customHeight="1" x14ac:dyDescent="0.2">
      <c r="B966" s="74">
        <v>955</v>
      </c>
      <c r="C966" s="61"/>
      <c r="D966" s="114"/>
      <c r="E966" s="114"/>
      <c r="F966" s="112"/>
      <c r="G966" s="112"/>
      <c r="H966" s="112"/>
      <c r="I966" s="63"/>
      <c r="J966" s="115"/>
      <c r="K966" s="124" t="str">
        <f>IF(C966="","",IF(COUNTIF(#REF!,C966&amp;F966&amp;G966)&gt;1,"要確認！",VLOOKUP(C966&amp;F966&amp;G966,#REF!,9,FALSE)))</f>
        <v/>
      </c>
      <c r="L966" s="112" t="str">
        <f t="shared" si="44"/>
        <v/>
      </c>
      <c r="M966" s="118"/>
      <c r="N966" s="117"/>
      <c r="O966" s="73" t="str">
        <f>IF(I966="","",VLOOKUP(I966,設定!$B$5:$C$14,2))</f>
        <v/>
      </c>
      <c r="P966" s="73" t="str">
        <f>IF(M966="○",設定!$C$16,"")</f>
        <v/>
      </c>
      <c r="Q966" s="72">
        <f t="shared" si="43"/>
        <v>0</v>
      </c>
      <c r="R966" s="65" t="str">
        <f t="shared" si="45"/>
        <v/>
      </c>
      <c r="W966" s="71"/>
    </row>
    <row r="967" spans="2:23" ht="14.25" customHeight="1" x14ac:dyDescent="0.2">
      <c r="B967" s="74">
        <v>956</v>
      </c>
      <c r="C967" s="61"/>
      <c r="D967" s="114"/>
      <c r="E967" s="114"/>
      <c r="F967" s="112"/>
      <c r="G967" s="112"/>
      <c r="H967" s="112"/>
      <c r="I967" s="63"/>
      <c r="J967" s="115"/>
      <c r="K967" s="124" t="str">
        <f>IF(C967="","",IF(COUNTIF(#REF!,C967&amp;F967&amp;G967)&gt;1,"要確認！",VLOOKUP(C967&amp;F967&amp;G967,#REF!,9,FALSE)))</f>
        <v/>
      </c>
      <c r="L967" s="112" t="str">
        <f t="shared" si="44"/>
        <v/>
      </c>
      <c r="M967" s="118"/>
      <c r="N967" s="117"/>
      <c r="O967" s="73" t="str">
        <f>IF(I967="","",VLOOKUP(I967,設定!$B$5:$C$14,2))</f>
        <v/>
      </c>
      <c r="P967" s="73" t="str">
        <f>IF(M967="○",設定!$C$16,"")</f>
        <v/>
      </c>
      <c r="Q967" s="72">
        <f t="shared" si="43"/>
        <v>0</v>
      </c>
      <c r="R967" s="65" t="str">
        <f t="shared" si="45"/>
        <v/>
      </c>
      <c r="W967" s="71"/>
    </row>
    <row r="968" spans="2:23" ht="14.25" customHeight="1" x14ac:dyDescent="0.2">
      <c r="B968" s="74">
        <v>957</v>
      </c>
      <c r="C968" s="61"/>
      <c r="D968" s="114"/>
      <c r="E968" s="114"/>
      <c r="F968" s="112"/>
      <c r="G968" s="112"/>
      <c r="H968" s="112"/>
      <c r="I968" s="63"/>
      <c r="J968" s="115"/>
      <c r="K968" s="124" t="str">
        <f>IF(C968="","",IF(COUNTIF(#REF!,C968&amp;F968&amp;G968)&gt;1,"要確認！",VLOOKUP(C968&amp;F968&amp;G968,#REF!,9,FALSE)))</f>
        <v/>
      </c>
      <c r="L968" s="112" t="str">
        <f t="shared" si="44"/>
        <v/>
      </c>
      <c r="M968" s="118"/>
      <c r="N968" s="117"/>
      <c r="O968" s="73" t="str">
        <f>IF(I968="","",VLOOKUP(I968,設定!$B$5:$C$14,2))</f>
        <v/>
      </c>
      <c r="P968" s="73" t="str">
        <f>IF(M968="○",設定!$C$16,"")</f>
        <v/>
      </c>
      <c r="Q968" s="72">
        <f t="shared" si="43"/>
        <v>0</v>
      </c>
      <c r="R968" s="65" t="str">
        <f t="shared" si="45"/>
        <v/>
      </c>
      <c r="W968" s="71"/>
    </row>
    <row r="969" spans="2:23" ht="14.25" customHeight="1" x14ac:dyDescent="0.2">
      <c r="B969" s="74">
        <v>958</v>
      </c>
      <c r="C969" s="61"/>
      <c r="D969" s="114"/>
      <c r="E969" s="114"/>
      <c r="F969" s="112"/>
      <c r="G969" s="112"/>
      <c r="H969" s="112"/>
      <c r="I969" s="63"/>
      <c r="J969" s="115"/>
      <c r="K969" s="124" t="str">
        <f>IF(C969="","",IF(COUNTIF(#REF!,C969&amp;F969&amp;G969)&gt;1,"要確認！",VLOOKUP(C969&amp;F969&amp;G969,#REF!,9,FALSE)))</f>
        <v/>
      </c>
      <c r="L969" s="112" t="str">
        <f t="shared" si="44"/>
        <v/>
      </c>
      <c r="M969" s="118"/>
      <c r="N969" s="117"/>
      <c r="O969" s="73" t="str">
        <f>IF(I969="","",VLOOKUP(I969,設定!$B$5:$C$14,2))</f>
        <v/>
      </c>
      <c r="P969" s="73" t="str">
        <f>IF(M969="○",設定!$C$16,"")</f>
        <v/>
      </c>
      <c r="Q969" s="72">
        <f t="shared" si="43"/>
        <v>0</v>
      </c>
      <c r="R969" s="65" t="str">
        <f t="shared" si="45"/>
        <v/>
      </c>
      <c r="W969" s="71"/>
    </row>
    <row r="970" spans="2:23" ht="14.25" customHeight="1" x14ac:dyDescent="0.2">
      <c r="B970" s="74">
        <v>959</v>
      </c>
      <c r="C970" s="61"/>
      <c r="D970" s="114"/>
      <c r="E970" s="114"/>
      <c r="F970" s="112"/>
      <c r="G970" s="112"/>
      <c r="H970" s="112"/>
      <c r="I970" s="63"/>
      <c r="J970" s="115"/>
      <c r="K970" s="124" t="str">
        <f>IF(C970="","",IF(COUNTIF(#REF!,C970&amp;F970&amp;G970)&gt;1,"要確認！",VLOOKUP(C970&amp;F970&amp;G970,#REF!,9,FALSE)))</f>
        <v/>
      </c>
      <c r="L970" s="112" t="str">
        <f t="shared" si="44"/>
        <v/>
      </c>
      <c r="M970" s="118"/>
      <c r="N970" s="117"/>
      <c r="O970" s="73" t="str">
        <f>IF(I970="","",VLOOKUP(I970,設定!$B$5:$C$14,2))</f>
        <v/>
      </c>
      <c r="P970" s="73" t="str">
        <f>IF(M970="○",設定!$C$16,"")</f>
        <v/>
      </c>
      <c r="Q970" s="72">
        <f t="shared" si="43"/>
        <v>0</v>
      </c>
      <c r="R970" s="65" t="str">
        <f t="shared" si="45"/>
        <v/>
      </c>
      <c r="W970" s="71"/>
    </row>
    <row r="971" spans="2:23" ht="14.25" customHeight="1" x14ac:dyDescent="0.2">
      <c r="B971" s="74">
        <v>960</v>
      </c>
      <c r="C971" s="61"/>
      <c r="D971" s="114"/>
      <c r="E971" s="114"/>
      <c r="F971" s="112"/>
      <c r="G971" s="112"/>
      <c r="H971" s="112"/>
      <c r="I971" s="63"/>
      <c r="J971" s="115"/>
      <c r="K971" s="124" t="str">
        <f>IF(C971="","",IF(COUNTIF(#REF!,C971&amp;F971&amp;G971)&gt;1,"要確認！",VLOOKUP(C971&amp;F971&amp;G971,#REF!,9,FALSE)))</f>
        <v/>
      </c>
      <c r="L971" s="112" t="str">
        <f t="shared" si="44"/>
        <v/>
      </c>
      <c r="M971" s="118"/>
      <c r="N971" s="117"/>
      <c r="O971" s="73" t="str">
        <f>IF(I971="","",VLOOKUP(I971,設定!$B$5:$C$14,2))</f>
        <v/>
      </c>
      <c r="P971" s="73" t="str">
        <f>IF(M971="○",設定!$C$16,"")</f>
        <v/>
      </c>
      <c r="Q971" s="72">
        <f t="shared" si="43"/>
        <v>0</v>
      </c>
      <c r="R971" s="65" t="str">
        <f t="shared" si="45"/>
        <v/>
      </c>
      <c r="W971" s="71"/>
    </row>
    <row r="972" spans="2:23" ht="14.25" customHeight="1" x14ac:dyDescent="0.2">
      <c r="B972" s="74">
        <v>961</v>
      </c>
      <c r="C972" s="61"/>
      <c r="D972" s="114"/>
      <c r="E972" s="114"/>
      <c r="F972" s="112"/>
      <c r="G972" s="112"/>
      <c r="H972" s="112"/>
      <c r="I972" s="63"/>
      <c r="J972" s="115"/>
      <c r="K972" s="124" t="str">
        <f>IF(C972="","",IF(COUNTIF(#REF!,C972&amp;F972&amp;G972)&gt;1,"要確認！",VLOOKUP(C972&amp;F972&amp;G972,#REF!,9,FALSE)))</f>
        <v/>
      </c>
      <c r="L972" s="112" t="str">
        <f t="shared" si="44"/>
        <v/>
      </c>
      <c r="M972" s="118"/>
      <c r="N972" s="117"/>
      <c r="O972" s="73" t="str">
        <f>IF(I972="","",VLOOKUP(I972,設定!$B$5:$C$14,2))</f>
        <v/>
      </c>
      <c r="P972" s="73" t="str">
        <f>IF(M972="○",設定!$C$16,"")</f>
        <v/>
      </c>
      <c r="Q972" s="72">
        <f t="shared" ref="Q972:Q1011" si="46">SUM(O972:P972)</f>
        <v>0</v>
      </c>
      <c r="R972" s="65" t="str">
        <f t="shared" si="45"/>
        <v/>
      </c>
      <c r="W972" s="71"/>
    </row>
    <row r="973" spans="2:23" ht="14.25" customHeight="1" x14ac:dyDescent="0.2">
      <c r="B973" s="74">
        <v>962</v>
      </c>
      <c r="C973" s="61"/>
      <c r="D973" s="114"/>
      <c r="E973" s="114"/>
      <c r="F973" s="112"/>
      <c r="G973" s="112"/>
      <c r="H973" s="112"/>
      <c r="I973" s="63"/>
      <c r="J973" s="115"/>
      <c r="K973" s="124" t="str">
        <f>IF(C973="","",IF(COUNTIF(#REF!,C973&amp;F973&amp;G973)&gt;1,"要確認！",VLOOKUP(C973&amp;F973&amp;G973,#REF!,9,FALSE)))</f>
        <v/>
      </c>
      <c r="L973" s="112" t="str">
        <f t="shared" ref="L973:L1011" si="47">IFERROR(DATEDIF(DATE(VALUE(LEFT(C973,4)),VALUE(MID(C973,6,2)),VALUE(RIGHT(C973,2))),DATE(VALUE(LEFT($I$7,4)),VALUE(MID($I$7,6,2)),VALUE(RIGHT($I$7,2))),"Y"),"")</f>
        <v/>
      </c>
      <c r="M973" s="118"/>
      <c r="N973" s="117"/>
      <c r="O973" s="73" t="str">
        <f>IF(I973="","",VLOOKUP(I973,設定!$B$5:$C$14,2))</f>
        <v/>
      </c>
      <c r="P973" s="73" t="str">
        <f>IF(M973="○",設定!$C$16,"")</f>
        <v/>
      </c>
      <c r="Q973" s="72">
        <f t="shared" si="46"/>
        <v>0</v>
      </c>
      <c r="R973" s="65" t="str">
        <f t="shared" ref="R973:R1011" si="48">IF(C973="","",IF(LEN(C973)=10,IF(OR(VALUE(LEFT($I$7,4))-VALUE(LEFT($C973,4))&gt;15,AND(VALUE(LEFT($I$7,4))-VALUE(LEFT($C973,4))=15,IF(VALUE(MID($I$7,6,2))&gt;3,VALUE(MID($C973,6,2))&lt;4,VALUE(MID($I$7,6,2))&gt;3))),IF(NOT(ISERROR(FIND("少年",I973))),"エラー！少年段位ではありません。",""),IF(ISERROR(FIND("少年",I973)),"エラー！一般段位ではありません。","")),"生年月日はyyyy/mm/dd形式です"))</f>
        <v/>
      </c>
      <c r="W973" s="71"/>
    </row>
    <row r="974" spans="2:23" ht="14.25" customHeight="1" x14ac:dyDescent="0.2">
      <c r="B974" s="74">
        <v>963</v>
      </c>
      <c r="C974" s="61"/>
      <c r="D974" s="114"/>
      <c r="E974" s="114"/>
      <c r="F974" s="112"/>
      <c r="G974" s="112"/>
      <c r="H974" s="112"/>
      <c r="I974" s="63"/>
      <c r="J974" s="115"/>
      <c r="K974" s="124" t="str">
        <f>IF(C974="","",IF(COUNTIF(#REF!,C974&amp;F974&amp;G974)&gt;1,"要確認！",VLOOKUP(C974&amp;F974&amp;G974,#REF!,9,FALSE)))</f>
        <v/>
      </c>
      <c r="L974" s="112" t="str">
        <f t="shared" si="47"/>
        <v/>
      </c>
      <c r="M974" s="118"/>
      <c r="N974" s="117"/>
      <c r="O974" s="73" t="str">
        <f>IF(I974="","",VLOOKUP(I974,設定!$B$5:$C$14,2))</f>
        <v/>
      </c>
      <c r="P974" s="73" t="str">
        <f>IF(M974="○",設定!$C$16,"")</f>
        <v/>
      </c>
      <c r="Q974" s="72">
        <f t="shared" si="46"/>
        <v>0</v>
      </c>
      <c r="R974" s="65" t="str">
        <f t="shared" si="48"/>
        <v/>
      </c>
      <c r="W974" s="71"/>
    </row>
    <row r="975" spans="2:23" ht="14.25" customHeight="1" x14ac:dyDescent="0.2">
      <c r="B975" s="74">
        <v>964</v>
      </c>
      <c r="C975" s="61"/>
      <c r="D975" s="114"/>
      <c r="E975" s="114"/>
      <c r="F975" s="112"/>
      <c r="G975" s="112"/>
      <c r="H975" s="112"/>
      <c r="I975" s="63"/>
      <c r="J975" s="115"/>
      <c r="K975" s="124" t="str">
        <f>IF(C975="","",IF(COUNTIF(#REF!,C975&amp;F975&amp;G975)&gt;1,"要確認！",VLOOKUP(C975&amp;F975&amp;G975,#REF!,9,FALSE)))</f>
        <v/>
      </c>
      <c r="L975" s="112" t="str">
        <f t="shared" si="47"/>
        <v/>
      </c>
      <c r="M975" s="118"/>
      <c r="N975" s="117"/>
      <c r="O975" s="73" t="str">
        <f>IF(I975="","",VLOOKUP(I975,設定!$B$5:$C$14,2))</f>
        <v/>
      </c>
      <c r="P975" s="73" t="str">
        <f>IF(M975="○",設定!$C$16,"")</f>
        <v/>
      </c>
      <c r="Q975" s="72">
        <f t="shared" si="46"/>
        <v>0</v>
      </c>
      <c r="R975" s="65" t="str">
        <f t="shared" si="48"/>
        <v/>
      </c>
      <c r="W975" s="71"/>
    </row>
    <row r="976" spans="2:23" ht="14.25" customHeight="1" x14ac:dyDescent="0.2">
      <c r="B976" s="74">
        <v>965</v>
      </c>
      <c r="C976" s="61"/>
      <c r="D976" s="114"/>
      <c r="E976" s="114"/>
      <c r="F976" s="112"/>
      <c r="G976" s="112"/>
      <c r="H976" s="112"/>
      <c r="I976" s="63"/>
      <c r="J976" s="115"/>
      <c r="K976" s="124" t="str">
        <f>IF(C976="","",IF(COUNTIF(#REF!,C976&amp;F976&amp;G976)&gt;1,"要確認！",VLOOKUP(C976&amp;F976&amp;G976,#REF!,9,FALSE)))</f>
        <v/>
      </c>
      <c r="L976" s="112" t="str">
        <f t="shared" si="47"/>
        <v/>
      </c>
      <c r="M976" s="118"/>
      <c r="N976" s="117"/>
      <c r="O976" s="73" t="str">
        <f>IF(I976="","",VLOOKUP(I976,設定!$B$5:$C$14,2))</f>
        <v/>
      </c>
      <c r="P976" s="73" t="str">
        <f>IF(M976="○",設定!$C$16,"")</f>
        <v/>
      </c>
      <c r="Q976" s="72">
        <f t="shared" si="46"/>
        <v>0</v>
      </c>
      <c r="R976" s="65" t="str">
        <f t="shared" si="48"/>
        <v/>
      </c>
      <c r="W976" s="71"/>
    </row>
    <row r="977" spans="2:23" ht="14.25" customHeight="1" x14ac:dyDescent="0.2">
      <c r="B977" s="74">
        <v>966</v>
      </c>
      <c r="C977" s="61"/>
      <c r="D977" s="114"/>
      <c r="E977" s="114"/>
      <c r="F977" s="112"/>
      <c r="G977" s="112"/>
      <c r="H977" s="112"/>
      <c r="I977" s="63"/>
      <c r="J977" s="115"/>
      <c r="K977" s="124" t="str">
        <f>IF(C977="","",IF(COUNTIF(#REF!,C977&amp;F977&amp;G977)&gt;1,"要確認！",VLOOKUP(C977&amp;F977&amp;G977,#REF!,9,FALSE)))</f>
        <v/>
      </c>
      <c r="L977" s="112" t="str">
        <f t="shared" si="47"/>
        <v/>
      </c>
      <c r="M977" s="118"/>
      <c r="N977" s="117"/>
      <c r="O977" s="73" t="str">
        <f>IF(I977="","",VLOOKUP(I977,設定!$B$5:$C$14,2))</f>
        <v/>
      </c>
      <c r="P977" s="73" t="str">
        <f>IF(M977="○",設定!$C$16,"")</f>
        <v/>
      </c>
      <c r="Q977" s="72">
        <f t="shared" si="46"/>
        <v>0</v>
      </c>
      <c r="R977" s="65" t="str">
        <f t="shared" si="48"/>
        <v/>
      </c>
      <c r="W977" s="71"/>
    </row>
    <row r="978" spans="2:23" ht="14.25" customHeight="1" x14ac:dyDescent="0.2">
      <c r="B978" s="74">
        <v>967</v>
      </c>
      <c r="C978" s="61"/>
      <c r="D978" s="114"/>
      <c r="E978" s="114"/>
      <c r="F978" s="112"/>
      <c r="G978" s="112"/>
      <c r="H978" s="112"/>
      <c r="I978" s="63"/>
      <c r="J978" s="115"/>
      <c r="K978" s="124" t="str">
        <f>IF(C978="","",IF(COUNTIF(#REF!,C978&amp;F978&amp;G978)&gt;1,"要確認！",VLOOKUP(C978&amp;F978&amp;G978,#REF!,9,FALSE)))</f>
        <v/>
      </c>
      <c r="L978" s="112" t="str">
        <f t="shared" si="47"/>
        <v/>
      </c>
      <c r="M978" s="118"/>
      <c r="N978" s="117"/>
      <c r="O978" s="73" t="str">
        <f>IF(I978="","",VLOOKUP(I978,設定!$B$5:$C$14,2))</f>
        <v/>
      </c>
      <c r="P978" s="73" t="str">
        <f>IF(M978="○",設定!$C$16,"")</f>
        <v/>
      </c>
      <c r="Q978" s="72">
        <f t="shared" si="46"/>
        <v>0</v>
      </c>
      <c r="R978" s="65" t="str">
        <f t="shared" si="48"/>
        <v/>
      </c>
      <c r="W978" s="71"/>
    </row>
    <row r="979" spans="2:23" ht="14.25" customHeight="1" x14ac:dyDescent="0.2">
      <c r="B979" s="74">
        <v>968</v>
      </c>
      <c r="C979" s="61"/>
      <c r="D979" s="114"/>
      <c r="E979" s="114"/>
      <c r="F979" s="112"/>
      <c r="G979" s="112"/>
      <c r="H979" s="112"/>
      <c r="I979" s="63"/>
      <c r="J979" s="115"/>
      <c r="K979" s="124" t="str">
        <f>IF(C979="","",IF(COUNTIF(#REF!,C979&amp;F979&amp;G979)&gt;1,"要確認！",VLOOKUP(C979&amp;F979&amp;G979,#REF!,9,FALSE)))</f>
        <v/>
      </c>
      <c r="L979" s="112" t="str">
        <f t="shared" si="47"/>
        <v/>
      </c>
      <c r="M979" s="118"/>
      <c r="N979" s="117"/>
      <c r="O979" s="73" t="str">
        <f>IF(I979="","",VLOOKUP(I979,設定!$B$5:$C$14,2))</f>
        <v/>
      </c>
      <c r="P979" s="73" t="str">
        <f>IF(M979="○",設定!$C$16,"")</f>
        <v/>
      </c>
      <c r="Q979" s="72">
        <f t="shared" si="46"/>
        <v>0</v>
      </c>
      <c r="R979" s="65" t="str">
        <f t="shared" si="48"/>
        <v/>
      </c>
      <c r="W979" s="71"/>
    </row>
    <row r="980" spans="2:23" ht="14.25" customHeight="1" x14ac:dyDescent="0.2">
      <c r="B980" s="74">
        <v>969</v>
      </c>
      <c r="C980" s="61"/>
      <c r="D980" s="114"/>
      <c r="E980" s="114"/>
      <c r="F980" s="112"/>
      <c r="G980" s="112"/>
      <c r="H980" s="112"/>
      <c r="I980" s="63"/>
      <c r="J980" s="115"/>
      <c r="K980" s="124" t="str">
        <f>IF(C980="","",IF(COUNTIF(#REF!,C980&amp;F980&amp;G980)&gt;1,"要確認！",VLOOKUP(C980&amp;F980&amp;G980,#REF!,9,FALSE)))</f>
        <v/>
      </c>
      <c r="L980" s="112" t="str">
        <f t="shared" si="47"/>
        <v/>
      </c>
      <c r="M980" s="118"/>
      <c r="N980" s="117"/>
      <c r="O980" s="73" t="str">
        <f>IF(I980="","",VLOOKUP(I980,設定!$B$5:$C$14,2))</f>
        <v/>
      </c>
      <c r="P980" s="73" t="str">
        <f>IF(M980="○",設定!$C$16,"")</f>
        <v/>
      </c>
      <c r="Q980" s="72">
        <f t="shared" si="46"/>
        <v>0</v>
      </c>
      <c r="R980" s="65" t="str">
        <f t="shared" si="48"/>
        <v/>
      </c>
      <c r="W980" s="71"/>
    </row>
    <row r="981" spans="2:23" ht="14.25" customHeight="1" x14ac:dyDescent="0.2">
      <c r="B981" s="74">
        <v>970</v>
      </c>
      <c r="C981" s="61"/>
      <c r="D981" s="114"/>
      <c r="E981" s="114"/>
      <c r="F981" s="112"/>
      <c r="G981" s="112"/>
      <c r="H981" s="112"/>
      <c r="I981" s="63"/>
      <c r="J981" s="115"/>
      <c r="K981" s="124" t="str">
        <f>IF(C981="","",IF(COUNTIF(#REF!,C981&amp;F981&amp;G981)&gt;1,"要確認！",VLOOKUP(C981&amp;F981&amp;G981,#REF!,9,FALSE)))</f>
        <v/>
      </c>
      <c r="L981" s="112" t="str">
        <f t="shared" si="47"/>
        <v/>
      </c>
      <c r="M981" s="118"/>
      <c r="N981" s="117"/>
      <c r="O981" s="73" t="str">
        <f>IF(I981="","",VLOOKUP(I981,設定!$B$5:$C$14,2))</f>
        <v/>
      </c>
      <c r="P981" s="73" t="str">
        <f>IF(M981="○",設定!$C$16,"")</f>
        <v/>
      </c>
      <c r="Q981" s="72">
        <f t="shared" si="46"/>
        <v>0</v>
      </c>
      <c r="R981" s="65" t="str">
        <f t="shared" si="48"/>
        <v/>
      </c>
      <c r="W981" s="71"/>
    </row>
    <row r="982" spans="2:23" ht="14.25" customHeight="1" x14ac:dyDescent="0.2">
      <c r="B982" s="74">
        <v>971</v>
      </c>
      <c r="C982" s="61"/>
      <c r="D982" s="114"/>
      <c r="E982" s="114"/>
      <c r="F982" s="112"/>
      <c r="G982" s="112"/>
      <c r="H982" s="112"/>
      <c r="I982" s="63"/>
      <c r="J982" s="115"/>
      <c r="K982" s="124" t="str">
        <f>IF(C982="","",IF(COUNTIF(#REF!,C982&amp;F982&amp;G982)&gt;1,"要確認！",VLOOKUP(C982&amp;F982&amp;G982,#REF!,9,FALSE)))</f>
        <v/>
      </c>
      <c r="L982" s="112" t="str">
        <f t="shared" si="47"/>
        <v/>
      </c>
      <c r="M982" s="118"/>
      <c r="N982" s="117"/>
      <c r="O982" s="73" t="str">
        <f>IF(I982="","",VLOOKUP(I982,設定!$B$5:$C$14,2))</f>
        <v/>
      </c>
      <c r="P982" s="73" t="str">
        <f>IF(M982="○",設定!$C$16,"")</f>
        <v/>
      </c>
      <c r="Q982" s="72">
        <f t="shared" si="46"/>
        <v>0</v>
      </c>
      <c r="R982" s="65" t="str">
        <f t="shared" si="48"/>
        <v/>
      </c>
      <c r="W982" s="71"/>
    </row>
    <row r="983" spans="2:23" ht="14.25" customHeight="1" x14ac:dyDescent="0.2">
      <c r="B983" s="74">
        <v>972</v>
      </c>
      <c r="C983" s="61"/>
      <c r="D983" s="114"/>
      <c r="E983" s="114"/>
      <c r="F983" s="112"/>
      <c r="G983" s="112"/>
      <c r="H983" s="112"/>
      <c r="I983" s="63"/>
      <c r="J983" s="115"/>
      <c r="K983" s="124" t="str">
        <f>IF(C983="","",IF(COUNTIF(#REF!,C983&amp;F983&amp;G983)&gt;1,"要確認！",VLOOKUP(C983&amp;F983&amp;G983,#REF!,9,FALSE)))</f>
        <v/>
      </c>
      <c r="L983" s="112" t="str">
        <f t="shared" si="47"/>
        <v/>
      </c>
      <c r="M983" s="118"/>
      <c r="N983" s="117"/>
      <c r="O983" s="73" t="str">
        <f>IF(I983="","",VLOOKUP(I983,設定!$B$5:$C$14,2))</f>
        <v/>
      </c>
      <c r="P983" s="73" t="str">
        <f>IF(M983="○",設定!$C$16,"")</f>
        <v/>
      </c>
      <c r="Q983" s="72">
        <f t="shared" si="46"/>
        <v>0</v>
      </c>
      <c r="R983" s="65" t="str">
        <f t="shared" si="48"/>
        <v/>
      </c>
      <c r="W983" s="71"/>
    </row>
    <row r="984" spans="2:23" ht="14.25" customHeight="1" x14ac:dyDescent="0.2">
      <c r="B984" s="74">
        <v>973</v>
      </c>
      <c r="C984" s="61"/>
      <c r="D984" s="114"/>
      <c r="E984" s="114"/>
      <c r="F984" s="112"/>
      <c r="G984" s="112"/>
      <c r="H984" s="112"/>
      <c r="I984" s="63"/>
      <c r="J984" s="115"/>
      <c r="K984" s="124" t="str">
        <f>IF(C984="","",IF(COUNTIF(#REF!,C984&amp;F984&amp;G984)&gt;1,"要確認！",VLOOKUP(C984&amp;F984&amp;G984,#REF!,9,FALSE)))</f>
        <v/>
      </c>
      <c r="L984" s="112" t="str">
        <f t="shared" si="47"/>
        <v/>
      </c>
      <c r="M984" s="118"/>
      <c r="N984" s="117"/>
      <c r="O984" s="73" t="str">
        <f>IF(I984="","",VLOOKUP(I984,設定!$B$5:$C$14,2))</f>
        <v/>
      </c>
      <c r="P984" s="73" t="str">
        <f>IF(M984="○",設定!$C$16,"")</f>
        <v/>
      </c>
      <c r="Q984" s="72">
        <f t="shared" si="46"/>
        <v>0</v>
      </c>
      <c r="R984" s="65" t="str">
        <f t="shared" si="48"/>
        <v/>
      </c>
      <c r="W984" s="71"/>
    </row>
    <row r="985" spans="2:23" ht="14.25" customHeight="1" x14ac:dyDescent="0.2">
      <c r="B985" s="74">
        <v>974</v>
      </c>
      <c r="C985" s="61"/>
      <c r="D985" s="114"/>
      <c r="E985" s="114"/>
      <c r="F985" s="112"/>
      <c r="G985" s="112"/>
      <c r="H985" s="112"/>
      <c r="I985" s="63"/>
      <c r="J985" s="115"/>
      <c r="K985" s="124" t="str">
        <f>IF(C985="","",IF(COUNTIF(#REF!,C985&amp;F985&amp;G985)&gt;1,"要確認！",VLOOKUP(C985&amp;F985&amp;G985,#REF!,9,FALSE)))</f>
        <v/>
      </c>
      <c r="L985" s="112" t="str">
        <f t="shared" si="47"/>
        <v/>
      </c>
      <c r="M985" s="118"/>
      <c r="N985" s="117"/>
      <c r="O985" s="73" t="str">
        <f>IF(I985="","",VLOOKUP(I985,設定!$B$5:$C$14,2))</f>
        <v/>
      </c>
      <c r="P985" s="73" t="str">
        <f>IF(M985="○",設定!$C$16,"")</f>
        <v/>
      </c>
      <c r="Q985" s="72">
        <f t="shared" si="46"/>
        <v>0</v>
      </c>
      <c r="R985" s="65" t="str">
        <f t="shared" si="48"/>
        <v/>
      </c>
      <c r="W985" s="71"/>
    </row>
    <row r="986" spans="2:23" ht="14.25" customHeight="1" x14ac:dyDescent="0.2">
      <c r="B986" s="74">
        <v>975</v>
      </c>
      <c r="C986" s="61"/>
      <c r="D986" s="114"/>
      <c r="E986" s="114"/>
      <c r="F986" s="112"/>
      <c r="G986" s="112"/>
      <c r="H986" s="112"/>
      <c r="I986" s="63"/>
      <c r="J986" s="115"/>
      <c r="K986" s="124" t="str">
        <f>IF(C986="","",IF(COUNTIF(#REF!,C986&amp;F986&amp;G986)&gt;1,"要確認！",VLOOKUP(C986&amp;F986&amp;G986,#REF!,9,FALSE)))</f>
        <v/>
      </c>
      <c r="L986" s="112" t="str">
        <f t="shared" si="47"/>
        <v/>
      </c>
      <c r="M986" s="118"/>
      <c r="N986" s="117"/>
      <c r="O986" s="73" t="str">
        <f>IF(I986="","",VLOOKUP(I986,設定!$B$5:$C$14,2))</f>
        <v/>
      </c>
      <c r="P986" s="73" t="str">
        <f>IF(M986="○",設定!$C$16,"")</f>
        <v/>
      </c>
      <c r="Q986" s="72">
        <f t="shared" si="46"/>
        <v>0</v>
      </c>
      <c r="R986" s="65" t="str">
        <f t="shared" si="48"/>
        <v/>
      </c>
      <c r="W986" s="71"/>
    </row>
    <row r="987" spans="2:23" ht="14.25" customHeight="1" x14ac:dyDescent="0.2">
      <c r="B987" s="74">
        <v>976</v>
      </c>
      <c r="C987" s="61"/>
      <c r="D987" s="114"/>
      <c r="E987" s="114"/>
      <c r="F987" s="112"/>
      <c r="G987" s="112"/>
      <c r="H987" s="112"/>
      <c r="I987" s="63"/>
      <c r="J987" s="115"/>
      <c r="K987" s="124" t="str">
        <f>IF(C987="","",IF(COUNTIF(#REF!,C987&amp;F987&amp;G987)&gt;1,"要確認！",VLOOKUP(C987&amp;F987&amp;G987,#REF!,9,FALSE)))</f>
        <v/>
      </c>
      <c r="L987" s="112" t="str">
        <f t="shared" si="47"/>
        <v/>
      </c>
      <c r="M987" s="118"/>
      <c r="N987" s="117"/>
      <c r="O987" s="73" t="str">
        <f>IF(I987="","",VLOOKUP(I987,設定!$B$5:$C$14,2))</f>
        <v/>
      </c>
      <c r="P987" s="73" t="str">
        <f>IF(M987="○",設定!$C$16,"")</f>
        <v/>
      </c>
      <c r="Q987" s="72">
        <f t="shared" si="46"/>
        <v>0</v>
      </c>
      <c r="R987" s="65" t="str">
        <f t="shared" si="48"/>
        <v/>
      </c>
      <c r="W987" s="71"/>
    </row>
    <row r="988" spans="2:23" ht="14.25" customHeight="1" x14ac:dyDescent="0.2">
      <c r="B988" s="74">
        <v>977</v>
      </c>
      <c r="C988" s="61"/>
      <c r="D988" s="114"/>
      <c r="E988" s="114"/>
      <c r="F988" s="112"/>
      <c r="G988" s="112"/>
      <c r="H988" s="112"/>
      <c r="I988" s="63"/>
      <c r="J988" s="115"/>
      <c r="K988" s="124" t="str">
        <f>IF(C988="","",IF(COUNTIF(#REF!,C988&amp;F988&amp;G988)&gt;1,"要確認！",VLOOKUP(C988&amp;F988&amp;G988,#REF!,9,FALSE)))</f>
        <v/>
      </c>
      <c r="L988" s="112" t="str">
        <f t="shared" si="47"/>
        <v/>
      </c>
      <c r="M988" s="118"/>
      <c r="N988" s="117"/>
      <c r="O988" s="73" t="str">
        <f>IF(I988="","",VLOOKUP(I988,設定!$B$5:$C$14,2))</f>
        <v/>
      </c>
      <c r="P988" s="73" t="str">
        <f>IF(M988="○",設定!$C$16,"")</f>
        <v/>
      </c>
      <c r="Q988" s="72">
        <f t="shared" si="46"/>
        <v>0</v>
      </c>
      <c r="R988" s="65" t="str">
        <f t="shared" si="48"/>
        <v/>
      </c>
      <c r="W988" s="71"/>
    </row>
    <row r="989" spans="2:23" ht="14.25" customHeight="1" x14ac:dyDescent="0.2">
      <c r="B989" s="74">
        <v>978</v>
      </c>
      <c r="C989" s="61"/>
      <c r="D989" s="114"/>
      <c r="E989" s="114"/>
      <c r="F989" s="112"/>
      <c r="G989" s="112"/>
      <c r="H989" s="112"/>
      <c r="I989" s="63"/>
      <c r="J989" s="115"/>
      <c r="K989" s="124" t="str">
        <f>IF(C989="","",IF(COUNTIF(#REF!,C989&amp;F989&amp;G989)&gt;1,"要確認！",VLOOKUP(C989&amp;F989&amp;G989,#REF!,9,FALSE)))</f>
        <v/>
      </c>
      <c r="L989" s="112" t="str">
        <f t="shared" si="47"/>
        <v/>
      </c>
      <c r="M989" s="118"/>
      <c r="N989" s="117"/>
      <c r="O989" s="73" t="str">
        <f>IF(I989="","",VLOOKUP(I989,設定!$B$5:$C$14,2))</f>
        <v/>
      </c>
      <c r="P989" s="73" t="str">
        <f>IF(M989="○",設定!$C$16,"")</f>
        <v/>
      </c>
      <c r="Q989" s="72">
        <f t="shared" si="46"/>
        <v>0</v>
      </c>
      <c r="R989" s="65" t="str">
        <f t="shared" si="48"/>
        <v/>
      </c>
      <c r="W989" s="71"/>
    </row>
    <row r="990" spans="2:23" ht="14.25" customHeight="1" x14ac:dyDescent="0.2">
      <c r="B990" s="74">
        <v>979</v>
      </c>
      <c r="C990" s="61"/>
      <c r="D990" s="114"/>
      <c r="E990" s="114"/>
      <c r="F990" s="112"/>
      <c r="G990" s="112"/>
      <c r="H990" s="112"/>
      <c r="I990" s="63"/>
      <c r="J990" s="115"/>
      <c r="K990" s="124" t="str">
        <f>IF(C990="","",IF(COUNTIF(#REF!,C990&amp;F990&amp;G990)&gt;1,"要確認！",VLOOKUP(C990&amp;F990&amp;G990,#REF!,9,FALSE)))</f>
        <v/>
      </c>
      <c r="L990" s="112" t="str">
        <f t="shared" si="47"/>
        <v/>
      </c>
      <c r="M990" s="118"/>
      <c r="N990" s="117"/>
      <c r="O990" s="73" t="str">
        <f>IF(I990="","",VLOOKUP(I990,設定!$B$5:$C$14,2))</f>
        <v/>
      </c>
      <c r="P990" s="73" t="str">
        <f>IF(M990="○",設定!$C$16,"")</f>
        <v/>
      </c>
      <c r="Q990" s="72">
        <f t="shared" si="46"/>
        <v>0</v>
      </c>
      <c r="R990" s="65" t="str">
        <f t="shared" si="48"/>
        <v/>
      </c>
      <c r="W990" s="71"/>
    </row>
    <row r="991" spans="2:23" ht="14.25" customHeight="1" x14ac:dyDescent="0.2">
      <c r="B991" s="74">
        <v>980</v>
      </c>
      <c r="C991" s="61"/>
      <c r="D991" s="114"/>
      <c r="E991" s="114"/>
      <c r="F991" s="112"/>
      <c r="G991" s="112"/>
      <c r="H991" s="112"/>
      <c r="I991" s="63"/>
      <c r="J991" s="115"/>
      <c r="K991" s="124" t="str">
        <f>IF(C991="","",IF(COUNTIF(#REF!,C991&amp;F991&amp;G991)&gt;1,"要確認！",VLOOKUP(C991&amp;F991&amp;G991,#REF!,9,FALSE)))</f>
        <v/>
      </c>
      <c r="L991" s="112" t="str">
        <f t="shared" si="47"/>
        <v/>
      </c>
      <c r="M991" s="118"/>
      <c r="N991" s="117"/>
      <c r="O991" s="73" t="str">
        <f>IF(I991="","",VLOOKUP(I991,設定!$B$5:$C$14,2))</f>
        <v/>
      </c>
      <c r="P991" s="73" t="str">
        <f>IF(M991="○",設定!$C$16,"")</f>
        <v/>
      </c>
      <c r="Q991" s="72">
        <f t="shared" si="46"/>
        <v>0</v>
      </c>
      <c r="R991" s="65" t="str">
        <f t="shared" si="48"/>
        <v/>
      </c>
      <c r="W991" s="71"/>
    </row>
    <row r="992" spans="2:23" ht="14.25" customHeight="1" x14ac:dyDescent="0.2">
      <c r="B992" s="74">
        <v>981</v>
      </c>
      <c r="C992" s="61"/>
      <c r="D992" s="114"/>
      <c r="E992" s="114"/>
      <c r="F992" s="112"/>
      <c r="G992" s="112"/>
      <c r="H992" s="112"/>
      <c r="I992" s="63"/>
      <c r="J992" s="115"/>
      <c r="K992" s="124" t="str">
        <f>IF(C992="","",IF(COUNTIF(#REF!,C992&amp;F992&amp;G992)&gt;1,"要確認！",VLOOKUP(C992&amp;F992&amp;G992,#REF!,9,FALSE)))</f>
        <v/>
      </c>
      <c r="L992" s="112" t="str">
        <f t="shared" si="47"/>
        <v/>
      </c>
      <c r="M992" s="118"/>
      <c r="N992" s="117"/>
      <c r="O992" s="73" t="str">
        <f>IF(I992="","",VLOOKUP(I992,設定!$B$5:$C$14,2))</f>
        <v/>
      </c>
      <c r="P992" s="73" t="str">
        <f>IF(M992="○",設定!$C$16,"")</f>
        <v/>
      </c>
      <c r="Q992" s="72">
        <f t="shared" si="46"/>
        <v>0</v>
      </c>
      <c r="R992" s="65" t="str">
        <f t="shared" si="48"/>
        <v/>
      </c>
      <c r="W992" s="71"/>
    </row>
    <row r="993" spans="2:23" ht="14.25" customHeight="1" x14ac:dyDescent="0.2">
      <c r="B993" s="74">
        <v>982</v>
      </c>
      <c r="C993" s="61"/>
      <c r="D993" s="114"/>
      <c r="E993" s="114"/>
      <c r="F993" s="112"/>
      <c r="G993" s="112"/>
      <c r="H993" s="112"/>
      <c r="I993" s="63"/>
      <c r="J993" s="115"/>
      <c r="K993" s="124" t="str">
        <f>IF(C993="","",IF(COUNTIF(#REF!,C993&amp;F993&amp;G993)&gt;1,"要確認！",VLOOKUP(C993&amp;F993&amp;G993,#REF!,9,FALSE)))</f>
        <v/>
      </c>
      <c r="L993" s="112" t="str">
        <f t="shared" si="47"/>
        <v/>
      </c>
      <c r="M993" s="118"/>
      <c r="N993" s="117"/>
      <c r="O993" s="73" t="str">
        <f>IF(I993="","",VLOOKUP(I993,設定!$B$5:$C$14,2))</f>
        <v/>
      </c>
      <c r="P993" s="73" t="str">
        <f>IF(M993="○",設定!$C$16,"")</f>
        <v/>
      </c>
      <c r="Q993" s="72">
        <f t="shared" si="46"/>
        <v>0</v>
      </c>
      <c r="R993" s="65" t="str">
        <f t="shared" si="48"/>
        <v/>
      </c>
      <c r="W993" s="71"/>
    </row>
    <row r="994" spans="2:23" ht="14.25" customHeight="1" x14ac:dyDescent="0.2">
      <c r="B994" s="74">
        <v>983</v>
      </c>
      <c r="C994" s="61"/>
      <c r="D994" s="114"/>
      <c r="E994" s="114"/>
      <c r="F994" s="112"/>
      <c r="G994" s="112"/>
      <c r="H994" s="112"/>
      <c r="I994" s="63"/>
      <c r="J994" s="115"/>
      <c r="K994" s="124" t="str">
        <f>IF(C994="","",IF(COUNTIF(#REF!,C994&amp;F994&amp;G994)&gt;1,"要確認！",VLOOKUP(C994&amp;F994&amp;G994,#REF!,9,FALSE)))</f>
        <v/>
      </c>
      <c r="L994" s="112" t="str">
        <f t="shared" si="47"/>
        <v/>
      </c>
      <c r="M994" s="118"/>
      <c r="N994" s="117"/>
      <c r="O994" s="73" t="str">
        <f>IF(I994="","",VLOOKUP(I994,設定!$B$5:$C$14,2))</f>
        <v/>
      </c>
      <c r="P994" s="73" t="str">
        <f>IF(M994="○",設定!$C$16,"")</f>
        <v/>
      </c>
      <c r="Q994" s="72">
        <f t="shared" si="46"/>
        <v>0</v>
      </c>
      <c r="R994" s="65" t="str">
        <f t="shared" si="48"/>
        <v/>
      </c>
      <c r="W994" s="71"/>
    </row>
    <row r="995" spans="2:23" ht="14.25" customHeight="1" x14ac:dyDescent="0.2">
      <c r="B995" s="74">
        <v>984</v>
      </c>
      <c r="C995" s="61"/>
      <c r="D995" s="114"/>
      <c r="E995" s="114"/>
      <c r="F995" s="112"/>
      <c r="G995" s="112"/>
      <c r="H995" s="112"/>
      <c r="I995" s="63"/>
      <c r="J995" s="115"/>
      <c r="K995" s="124" t="str">
        <f>IF(C995="","",IF(COUNTIF(#REF!,C995&amp;F995&amp;G995)&gt;1,"要確認！",VLOOKUP(C995&amp;F995&amp;G995,#REF!,9,FALSE)))</f>
        <v/>
      </c>
      <c r="L995" s="112" t="str">
        <f t="shared" si="47"/>
        <v/>
      </c>
      <c r="M995" s="118"/>
      <c r="N995" s="117"/>
      <c r="O995" s="73" t="str">
        <f>IF(I995="","",VLOOKUP(I995,設定!$B$5:$C$14,2))</f>
        <v/>
      </c>
      <c r="P995" s="73" t="str">
        <f>IF(M995="○",設定!$C$16,"")</f>
        <v/>
      </c>
      <c r="Q995" s="72">
        <f t="shared" si="46"/>
        <v>0</v>
      </c>
      <c r="R995" s="65" t="str">
        <f t="shared" si="48"/>
        <v/>
      </c>
      <c r="W995" s="71"/>
    </row>
    <row r="996" spans="2:23" ht="14.25" customHeight="1" x14ac:dyDescent="0.2">
      <c r="B996" s="74">
        <v>985</v>
      </c>
      <c r="C996" s="61"/>
      <c r="D996" s="114"/>
      <c r="E996" s="114"/>
      <c r="F996" s="112"/>
      <c r="G996" s="112"/>
      <c r="H996" s="112"/>
      <c r="I996" s="63"/>
      <c r="J996" s="115"/>
      <c r="K996" s="124" t="str">
        <f>IF(C996="","",IF(COUNTIF(#REF!,C996&amp;F996&amp;G996)&gt;1,"要確認！",VLOOKUP(C996&amp;F996&amp;G996,#REF!,9,FALSE)))</f>
        <v/>
      </c>
      <c r="L996" s="112" t="str">
        <f t="shared" si="47"/>
        <v/>
      </c>
      <c r="M996" s="118"/>
      <c r="N996" s="117"/>
      <c r="O996" s="73" t="str">
        <f>IF(I996="","",VLOOKUP(I996,設定!$B$5:$C$14,2))</f>
        <v/>
      </c>
      <c r="P996" s="73" t="str">
        <f>IF(M996="○",設定!$C$16,"")</f>
        <v/>
      </c>
      <c r="Q996" s="72">
        <f t="shared" si="46"/>
        <v>0</v>
      </c>
      <c r="R996" s="65" t="str">
        <f t="shared" si="48"/>
        <v/>
      </c>
      <c r="W996" s="71"/>
    </row>
    <row r="997" spans="2:23" ht="14.25" customHeight="1" x14ac:dyDescent="0.2">
      <c r="B997" s="74">
        <v>986</v>
      </c>
      <c r="C997" s="61"/>
      <c r="D997" s="114"/>
      <c r="E997" s="114"/>
      <c r="F997" s="112"/>
      <c r="G997" s="112"/>
      <c r="H997" s="112"/>
      <c r="I997" s="63"/>
      <c r="J997" s="115"/>
      <c r="K997" s="124" t="str">
        <f>IF(C997="","",IF(COUNTIF(#REF!,C997&amp;F997&amp;G997)&gt;1,"要確認！",VLOOKUP(C997&amp;F997&amp;G997,#REF!,9,FALSE)))</f>
        <v/>
      </c>
      <c r="L997" s="112" t="str">
        <f t="shared" si="47"/>
        <v/>
      </c>
      <c r="M997" s="118"/>
      <c r="N997" s="117"/>
      <c r="O997" s="73" t="str">
        <f>IF(I997="","",VLOOKUP(I997,設定!$B$5:$C$14,2))</f>
        <v/>
      </c>
      <c r="P997" s="73" t="str">
        <f>IF(M997="○",設定!$C$16,"")</f>
        <v/>
      </c>
      <c r="Q997" s="72">
        <f t="shared" si="46"/>
        <v>0</v>
      </c>
      <c r="R997" s="65" t="str">
        <f t="shared" si="48"/>
        <v/>
      </c>
      <c r="W997" s="71"/>
    </row>
    <row r="998" spans="2:23" ht="14.25" customHeight="1" x14ac:dyDescent="0.2">
      <c r="B998" s="74">
        <v>987</v>
      </c>
      <c r="C998" s="61"/>
      <c r="D998" s="114"/>
      <c r="E998" s="114"/>
      <c r="F998" s="112"/>
      <c r="G998" s="112"/>
      <c r="H998" s="112"/>
      <c r="I998" s="63"/>
      <c r="J998" s="115"/>
      <c r="K998" s="124" t="str">
        <f>IF(C998="","",IF(COUNTIF(#REF!,C998&amp;F998&amp;G998)&gt;1,"要確認！",VLOOKUP(C998&amp;F998&amp;G998,#REF!,9,FALSE)))</f>
        <v/>
      </c>
      <c r="L998" s="112" t="str">
        <f t="shared" si="47"/>
        <v/>
      </c>
      <c r="M998" s="118"/>
      <c r="N998" s="117"/>
      <c r="O998" s="73" t="str">
        <f>IF(I998="","",VLOOKUP(I998,設定!$B$5:$C$14,2))</f>
        <v/>
      </c>
      <c r="P998" s="73" t="str">
        <f>IF(M998="○",設定!$C$16,"")</f>
        <v/>
      </c>
      <c r="Q998" s="72">
        <f t="shared" si="46"/>
        <v>0</v>
      </c>
      <c r="R998" s="65" t="str">
        <f t="shared" si="48"/>
        <v/>
      </c>
      <c r="W998" s="71"/>
    </row>
    <row r="999" spans="2:23" ht="14.25" customHeight="1" x14ac:dyDescent="0.2">
      <c r="B999" s="74">
        <v>988</v>
      </c>
      <c r="C999" s="61"/>
      <c r="D999" s="114"/>
      <c r="E999" s="114"/>
      <c r="F999" s="112"/>
      <c r="G999" s="112"/>
      <c r="H999" s="112"/>
      <c r="I999" s="63"/>
      <c r="J999" s="115"/>
      <c r="K999" s="124" t="str">
        <f>IF(C999="","",IF(COUNTIF(#REF!,C999&amp;F999&amp;G999)&gt;1,"要確認！",VLOOKUP(C999&amp;F999&amp;G999,#REF!,9,FALSE)))</f>
        <v/>
      </c>
      <c r="L999" s="112" t="str">
        <f t="shared" si="47"/>
        <v/>
      </c>
      <c r="M999" s="118"/>
      <c r="N999" s="117"/>
      <c r="O999" s="73" t="str">
        <f>IF(I999="","",VLOOKUP(I999,設定!$B$5:$C$14,2))</f>
        <v/>
      </c>
      <c r="P999" s="73" t="str">
        <f>IF(M999="○",設定!$C$16,"")</f>
        <v/>
      </c>
      <c r="Q999" s="72">
        <f t="shared" si="46"/>
        <v>0</v>
      </c>
      <c r="R999" s="65" t="str">
        <f t="shared" si="48"/>
        <v/>
      </c>
      <c r="W999" s="71"/>
    </row>
    <row r="1000" spans="2:23" ht="14.25" customHeight="1" x14ac:dyDescent="0.2">
      <c r="B1000" s="74">
        <v>989</v>
      </c>
      <c r="C1000" s="61"/>
      <c r="D1000" s="114"/>
      <c r="E1000" s="114"/>
      <c r="F1000" s="112"/>
      <c r="G1000" s="112"/>
      <c r="H1000" s="112"/>
      <c r="I1000" s="63"/>
      <c r="J1000" s="115"/>
      <c r="K1000" s="124" t="str">
        <f>IF(C1000="","",IF(COUNTIF(#REF!,C1000&amp;F1000&amp;G1000)&gt;1,"要確認！",VLOOKUP(C1000&amp;F1000&amp;G1000,#REF!,9,FALSE)))</f>
        <v/>
      </c>
      <c r="L1000" s="112" t="str">
        <f t="shared" si="47"/>
        <v/>
      </c>
      <c r="M1000" s="118"/>
      <c r="N1000" s="117"/>
      <c r="O1000" s="73" t="str">
        <f>IF(I1000="","",VLOOKUP(I1000,設定!$B$5:$C$14,2))</f>
        <v/>
      </c>
      <c r="P1000" s="73" t="str">
        <f>IF(M1000="○",設定!$C$16,"")</f>
        <v/>
      </c>
      <c r="Q1000" s="72">
        <f t="shared" si="46"/>
        <v>0</v>
      </c>
      <c r="R1000" s="65" t="str">
        <f t="shared" si="48"/>
        <v/>
      </c>
      <c r="W1000" s="71"/>
    </row>
    <row r="1001" spans="2:23" ht="14.25" customHeight="1" x14ac:dyDescent="0.2">
      <c r="B1001" s="74">
        <v>990</v>
      </c>
      <c r="C1001" s="61"/>
      <c r="D1001" s="114"/>
      <c r="E1001" s="114"/>
      <c r="F1001" s="112"/>
      <c r="G1001" s="112"/>
      <c r="H1001" s="112"/>
      <c r="I1001" s="63"/>
      <c r="J1001" s="115"/>
      <c r="K1001" s="124" t="str">
        <f>IF(C1001="","",IF(COUNTIF(#REF!,C1001&amp;F1001&amp;G1001)&gt;1,"要確認！",VLOOKUP(C1001&amp;F1001&amp;G1001,#REF!,9,FALSE)))</f>
        <v/>
      </c>
      <c r="L1001" s="112" t="str">
        <f t="shared" si="47"/>
        <v/>
      </c>
      <c r="M1001" s="118"/>
      <c r="N1001" s="117"/>
      <c r="O1001" s="73" t="str">
        <f>IF(I1001="","",VLOOKUP(I1001,設定!$B$5:$C$14,2))</f>
        <v/>
      </c>
      <c r="P1001" s="73" t="str">
        <f>IF(M1001="○",設定!$C$16,"")</f>
        <v/>
      </c>
      <c r="Q1001" s="72">
        <f t="shared" si="46"/>
        <v>0</v>
      </c>
      <c r="R1001" s="65" t="str">
        <f t="shared" si="48"/>
        <v/>
      </c>
      <c r="W1001" s="71"/>
    </row>
    <row r="1002" spans="2:23" ht="14.25" customHeight="1" x14ac:dyDescent="0.2">
      <c r="B1002" s="74">
        <v>991</v>
      </c>
      <c r="C1002" s="61"/>
      <c r="D1002" s="114"/>
      <c r="E1002" s="114"/>
      <c r="F1002" s="112"/>
      <c r="G1002" s="112"/>
      <c r="H1002" s="112"/>
      <c r="I1002" s="63"/>
      <c r="J1002" s="115"/>
      <c r="K1002" s="124" t="str">
        <f>IF(C1002="","",IF(COUNTIF(#REF!,C1002&amp;F1002&amp;G1002)&gt;1,"要確認！",VLOOKUP(C1002&amp;F1002&amp;G1002,#REF!,9,FALSE)))</f>
        <v/>
      </c>
      <c r="L1002" s="112" t="str">
        <f t="shared" si="47"/>
        <v/>
      </c>
      <c r="M1002" s="118"/>
      <c r="N1002" s="117"/>
      <c r="O1002" s="73" t="str">
        <f>IF(I1002="","",VLOOKUP(I1002,設定!$B$5:$C$14,2))</f>
        <v/>
      </c>
      <c r="P1002" s="73" t="str">
        <f>IF(M1002="○",設定!$C$16,"")</f>
        <v/>
      </c>
      <c r="Q1002" s="72">
        <f t="shared" si="46"/>
        <v>0</v>
      </c>
      <c r="R1002" s="65" t="str">
        <f t="shared" si="48"/>
        <v/>
      </c>
      <c r="W1002" s="71"/>
    </row>
    <row r="1003" spans="2:23" ht="14.25" customHeight="1" x14ac:dyDescent="0.2">
      <c r="B1003" s="74">
        <v>992</v>
      </c>
      <c r="C1003" s="61"/>
      <c r="D1003" s="114"/>
      <c r="E1003" s="114"/>
      <c r="F1003" s="112"/>
      <c r="G1003" s="112"/>
      <c r="H1003" s="112"/>
      <c r="I1003" s="63"/>
      <c r="J1003" s="115"/>
      <c r="K1003" s="124" t="str">
        <f>IF(C1003="","",IF(COUNTIF(#REF!,C1003&amp;F1003&amp;G1003)&gt;1,"要確認！",VLOOKUP(C1003&amp;F1003&amp;G1003,#REF!,9,FALSE)))</f>
        <v/>
      </c>
      <c r="L1003" s="112" t="str">
        <f t="shared" si="47"/>
        <v/>
      </c>
      <c r="M1003" s="118"/>
      <c r="N1003" s="117"/>
      <c r="O1003" s="73" t="str">
        <f>IF(I1003="","",VLOOKUP(I1003,設定!$B$5:$C$14,2))</f>
        <v/>
      </c>
      <c r="P1003" s="73" t="str">
        <f>IF(M1003="○",設定!$C$16,"")</f>
        <v/>
      </c>
      <c r="Q1003" s="72">
        <f t="shared" si="46"/>
        <v>0</v>
      </c>
      <c r="R1003" s="65" t="str">
        <f t="shared" si="48"/>
        <v/>
      </c>
      <c r="W1003" s="71"/>
    </row>
    <row r="1004" spans="2:23" ht="14.25" customHeight="1" x14ac:dyDescent="0.2">
      <c r="B1004" s="74">
        <v>993</v>
      </c>
      <c r="C1004" s="61"/>
      <c r="D1004" s="114"/>
      <c r="E1004" s="114"/>
      <c r="F1004" s="112"/>
      <c r="G1004" s="112"/>
      <c r="H1004" s="112"/>
      <c r="I1004" s="63"/>
      <c r="J1004" s="115"/>
      <c r="K1004" s="124" t="str">
        <f>IF(C1004="","",IF(COUNTIF(#REF!,C1004&amp;F1004&amp;G1004)&gt;1,"要確認！",VLOOKUP(C1004&amp;F1004&amp;G1004,#REF!,9,FALSE)))</f>
        <v/>
      </c>
      <c r="L1004" s="112" t="str">
        <f t="shared" si="47"/>
        <v/>
      </c>
      <c r="M1004" s="118"/>
      <c r="N1004" s="117"/>
      <c r="O1004" s="73" t="str">
        <f>IF(I1004="","",VLOOKUP(I1004,設定!$B$5:$C$14,2))</f>
        <v/>
      </c>
      <c r="P1004" s="73" t="str">
        <f>IF(M1004="○",設定!$C$16,"")</f>
        <v/>
      </c>
      <c r="Q1004" s="72">
        <f t="shared" si="46"/>
        <v>0</v>
      </c>
      <c r="R1004" s="65" t="str">
        <f t="shared" si="48"/>
        <v/>
      </c>
      <c r="W1004" s="71"/>
    </row>
    <row r="1005" spans="2:23" ht="14.25" customHeight="1" x14ac:dyDescent="0.2">
      <c r="B1005" s="74">
        <v>994</v>
      </c>
      <c r="C1005" s="61"/>
      <c r="D1005" s="114"/>
      <c r="E1005" s="114"/>
      <c r="F1005" s="112"/>
      <c r="G1005" s="112"/>
      <c r="H1005" s="112"/>
      <c r="I1005" s="63"/>
      <c r="J1005" s="115"/>
      <c r="K1005" s="124" t="str">
        <f>IF(C1005="","",IF(COUNTIF(#REF!,C1005&amp;F1005&amp;G1005)&gt;1,"要確認！",VLOOKUP(C1005&amp;F1005&amp;G1005,#REF!,9,FALSE)))</f>
        <v/>
      </c>
      <c r="L1005" s="112" t="str">
        <f t="shared" si="47"/>
        <v/>
      </c>
      <c r="M1005" s="118"/>
      <c r="N1005" s="117"/>
      <c r="O1005" s="73" t="str">
        <f>IF(I1005="","",VLOOKUP(I1005,設定!$B$5:$C$14,2))</f>
        <v/>
      </c>
      <c r="P1005" s="73" t="str">
        <f>IF(M1005="○",設定!$C$16,"")</f>
        <v/>
      </c>
      <c r="Q1005" s="72">
        <f t="shared" si="46"/>
        <v>0</v>
      </c>
      <c r="R1005" s="65" t="str">
        <f t="shared" si="48"/>
        <v/>
      </c>
      <c r="W1005" s="71"/>
    </row>
    <row r="1006" spans="2:23" ht="14.25" customHeight="1" x14ac:dyDescent="0.2">
      <c r="B1006" s="74">
        <v>995</v>
      </c>
      <c r="C1006" s="61"/>
      <c r="D1006" s="114"/>
      <c r="E1006" s="114"/>
      <c r="F1006" s="112"/>
      <c r="G1006" s="112"/>
      <c r="H1006" s="112"/>
      <c r="I1006" s="63"/>
      <c r="J1006" s="115"/>
      <c r="K1006" s="124" t="str">
        <f>IF(C1006="","",IF(COUNTIF(#REF!,C1006&amp;F1006&amp;G1006)&gt;1,"要確認！",VLOOKUP(C1006&amp;F1006&amp;G1006,#REF!,9,FALSE)))</f>
        <v/>
      </c>
      <c r="L1006" s="112" t="str">
        <f t="shared" si="47"/>
        <v/>
      </c>
      <c r="M1006" s="118"/>
      <c r="N1006" s="117"/>
      <c r="O1006" s="73" t="str">
        <f>IF(I1006="","",VLOOKUP(I1006,設定!$B$5:$C$14,2))</f>
        <v/>
      </c>
      <c r="P1006" s="73" t="str">
        <f>IF(M1006="○",設定!$C$16,"")</f>
        <v/>
      </c>
      <c r="Q1006" s="72">
        <f t="shared" si="46"/>
        <v>0</v>
      </c>
      <c r="R1006" s="65" t="str">
        <f t="shared" si="48"/>
        <v/>
      </c>
      <c r="W1006" s="71"/>
    </row>
    <row r="1007" spans="2:23" ht="14.25" customHeight="1" x14ac:dyDescent="0.2">
      <c r="B1007" s="74">
        <v>996</v>
      </c>
      <c r="C1007" s="61"/>
      <c r="D1007" s="114"/>
      <c r="E1007" s="114"/>
      <c r="F1007" s="112"/>
      <c r="G1007" s="112"/>
      <c r="H1007" s="112"/>
      <c r="I1007" s="63"/>
      <c r="J1007" s="115"/>
      <c r="K1007" s="124" t="str">
        <f>IF(C1007="","",IF(COUNTIF(#REF!,C1007&amp;F1007&amp;G1007)&gt;1,"要確認！",VLOOKUP(C1007&amp;F1007&amp;G1007,#REF!,9,FALSE)))</f>
        <v/>
      </c>
      <c r="L1007" s="112" t="str">
        <f t="shared" si="47"/>
        <v/>
      </c>
      <c r="M1007" s="118"/>
      <c r="N1007" s="117"/>
      <c r="O1007" s="73" t="str">
        <f>IF(I1007="","",VLOOKUP(I1007,設定!$B$5:$C$14,2))</f>
        <v/>
      </c>
      <c r="P1007" s="73" t="str">
        <f>IF(M1007="○",設定!$C$16,"")</f>
        <v/>
      </c>
      <c r="Q1007" s="72">
        <f t="shared" si="46"/>
        <v>0</v>
      </c>
      <c r="R1007" s="65" t="str">
        <f t="shared" si="48"/>
        <v/>
      </c>
      <c r="W1007" s="71"/>
    </row>
    <row r="1008" spans="2:23" ht="14.25" customHeight="1" x14ac:dyDescent="0.2">
      <c r="B1008" s="74">
        <v>997</v>
      </c>
      <c r="C1008" s="61"/>
      <c r="D1008" s="114"/>
      <c r="E1008" s="114"/>
      <c r="F1008" s="112"/>
      <c r="G1008" s="112"/>
      <c r="H1008" s="112"/>
      <c r="I1008" s="63"/>
      <c r="J1008" s="115"/>
      <c r="K1008" s="124" t="str">
        <f>IF(C1008="","",IF(COUNTIF(#REF!,C1008&amp;F1008&amp;G1008)&gt;1,"要確認！",VLOOKUP(C1008&amp;F1008&amp;G1008,#REF!,9,FALSE)))</f>
        <v/>
      </c>
      <c r="L1008" s="112" t="str">
        <f t="shared" si="47"/>
        <v/>
      </c>
      <c r="M1008" s="118"/>
      <c r="N1008" s="117"/>
      <c r="O1008" s="73" t="str">
        <f>IF(I1008="","",VLOOKUP(I1008,設定!$B$5:$C$14,2))</f>
        <v/>
      </c>
      <c r="P1008" s="73" t="str">
        <f>IF(M1008="○",設定!$C$16,"")</f>
        <v/>
      </c>
      <c r="Q1008" s="72">
        <f t="shared" si="46"/>
        <v>0</v>
      </c>
      <c r="R1008" s="65" t="str">
        <f t="shared" si="48"/>
        <v/>
      </c>
      <c r="W1008" s="71"/>
    </row>
    <row r="1009" spans="2:23" ht="14.25" customHeight="1" x14ac:dyDescent="0.2">
      <c r="B1009" s="74">
        <v>998</v>
      </c>
      <c r="C1009" s="61"/>
      <c r="D1009" s="114"/>
      <c r="E1009" s="114"/>
      <c r="F1009" s="112"/>
      <c r="G1009" s="112"/>
      <c r="H1009" s="112"/>
      <c r="I1009" s="63"/>
      <c r="J1009" s="115"/>
      <c r="K1009" s="124" t="str">
        <f>IF(C1009="","",IF(COUNTIF(#REF!,C1009&amp;F1009&amp;G1009)&gt;1,"要確認！",VLOOKUP(C1009&amp;F1009&amp;G1009,#REF!,9,FALSE)))</f>
        <v/>
      </c>
      <c r="L1009" s="112" t="str">
        <f t="shared" si="47"/>
        <v/>
      </c>
      <c r="M1009" s="118"/>
      <c r="N1009" s="117"/>
      <c r="O1009" s="73" t="str">
        <f>IF(I1009="","",VLOOKUP(I1009,設定!$B$5:$C$14,2))</f>
        <v/>
      </c>
      <c r="P1009" s="73" t="str">
        <f>IF(M1009="○",設定!$C$16,"")</f>
        <v/>
      </c>
      <c r="Q1009" s="72">
        <f t="shared" si="46"/>
        <v>0</v>
      </c>
      <c r="R1009" s="65" t="str">
        <f t="shared" si="48"/>
        <v/>
      </c>
      <c r="W1009" s="71"/>
    </row>
    <row r="1010" spans="2:23" ht="14.25" customHeight="1" x14ac:dyDescent="0.2">
      <c r="B1010" s="74">
        <v>999</v>
      </c>
      <c r="C1010" s="61"/>
      <c r="D1010" s="114"/>
      <c r="E1010" s="114"/>
      <c r="F1010" s="112"/>
      <c r="G1010" s="112"/>
      <c r="H1010" s="112"/>
      <c r="I1010" s="63"/>
      <c r="J1010" s="115"/>
      <c r="K1010" s="124" t="str">
        <f>IF(C1010="","",IF(COUNTIF(#REF!,C1010&amp;F1010&amp;G1010)&gt;1,"要確認！",VLOOKUP(C1010&amp;F1010&amp;G1010,#REF!,9,FALSE)))</f>
        <v/>
      </c>
      <c r="L1010" s="112" t="str">
        <f t="shared" si="47"/>
        <v/>
      </c>
      <c r="M1010" s="118"/>
      <c r="N1010" s="117"/>
      <c r="O1010" s="73" t="str">
        <f>IF(I1010="","",VLOOKUP(I1010,設定!$B$5:$C$14,2))</f>
        <v/>
      </c>
      <c r="P1010" s="73" t="str">
        <f>IF(M1010="○",設定!$C$16,"")</f>
        <v/>
      </c>
      <c r="Q1010" s="72">
        <f t="shared" si="46"/>
        <v>0</v>
      </c>
      <c r="R1010" s="65" t="str">
        <f t="shared" si="48"/>
        <v/>
      </c>
      <c r="W1010" s="71"/>
    </row>
    <row r="1011" spans="2:23" ht="14.25" customHeight="1" thickBot="1" x14ac:dyDescent="0.25">
      <c r="B1011" s="70">
        <v>1000</v>
      </c>
      <c r="C1011" s="111"/>
      <c r="D1011" s="119"/>
      <c r="E1011" s="119"/>
      <c r="F1011" s="120"/>
      <c r="G1011" s="120"/>
      <c r="H1011" s="120"/>
      <c r="I1011" s="64"/>
      <c r="J1011" s="121"/>
      <c r="K1011" s="124" t="str">
        <f>IF(C1011="","",IF(COUNTIF(#REF!,C1011&amp;F1011&amp;G1011)&gt;1,"要確認！",VLOOKUP(C1011&amp;F1011&amp;G1011,#REF!,9,FALSE)))</f>
        <v/>
      </c>
      <c r="L1011" s="120" t="str">
        <f t="shared" si="47"/>
        <v/>
      </c>
      <c r="M1011" s="122"/>
      <c r="N1011" s="123"/>
      <c r="O1011" s="73" t="str">
        <f>IF(I1011="","",VLOOKUP(I1011,設定!$B$5:$C$14,2))</f>
        <v/>
      </c>
      <c r="P1011" s="73" t="str">
        <f>IF(M1011="○",設定!$C$16,"")</f>
        <v/>
      </c>
      <c r="Q1011" s="69">
        <f t="shared" si="46"/>
        <v>0</v>
      </c>
      <c r="R1011" s="65" t="str">
        <f t="shared" si="48"/>
        <v/>
      </c>
      <c r="W1011" s="68"/>
    </row>
  </sheetData>
  <mergeCells count="23">
    <mergeCell ref="B9:B10"/>
    <mergeCell ref="C9:C10"/>
    <mergeCell ref="D9:E9"/>
    <mergeCell ref="F9:G9"/>
    <mergeCell ref="C6:D6"/>
    <mergeCell ref="F6:G6"/>
    <mergeCell ref="I5:J5"/>
    <mergeCell ref="F4:J4"/>
    <mergeCell ref="B4:D4"/>
    <mergeCell ref="C5:D5"/>
    <mergeCell ref="F5:G5"/>
    <mergeCell ref="W9:W10"/>
    <mergeCell ref="F7:G7"/>
    <mergeCell ref="I9:J9"/>
    <mergeCell ref="I6:J6"/>
    <mergeCell ref="I7:J7"/>
    <mergeCell ref="K9:K10"/>
    <mergeCell ref="L9:L10"/>
    <mergeCell ref="N9:N10"/>
    <mergeCell ref="H9:H10"/>
    <mergeCell ref="S9:U9"/>
    <mergeCell ref="M9:M10"/>
    <mergeCell ref="O9:Q9"/>
  </mergeCells>
  <phoneticPr fontId="5"/>
  <dataValidations count="10">
    <dataValidation type="list" allowBlank="1" showInputMessage="1" showErrorMessage="1" sqref="N12">
      <formula1>"　,同意しない"</formula1>
    </dataValidation>
    <dataValidation type="list" allowBlank="1" showInputMessage="1" showErrorMessage="1" sqref="N13:N1011">
      <formula1>",同意しない"</formula1>
    </dataValidation>
    <dataValidation type="list" allowBlank="1" showInputMessage="1" showErrorMessage="1" sqref="H12:H1011">
      <formula1>"XX:ＸＸＸＸ,XX:ＸＸＸＸ"</formula1>
    </dataValidation>
    <dataValidation type="list" allowBlank="1" showInputMessage="1" showErrorMessage="1" sqref="M12:M1011">
      <formula1>"○,-"</formula1>
    </dataValidation>
    <dataValidation imeMode="halfKatakana" allowBlank="1" showInputMessage="1" showErrorMessage="1" sqref="F7:G7 F11:G1011"/>
    <dataValidation type="textLength" imeMode="off" operator="equal" allowBlank="1" showInputMessage="1" showErrorMessage="1" sqref="C11">
      <formula1>10</formula1>
    </dataValidation>
    <dataValidation type="list" allowBlank="1" showInputMessage="1" showErrorMessage="1" prompt="先に審査日と生年月日を入力してください。" sqref="I12:I1011">
      <formula1>IF(OR(VALUE(LEFT($I$7,4))-VALUE(LEFT($C12,4))&gt;15,AND(VALUE(LEFT($I$7,4))-VALUE(LEFT($C12,4))=15,IF(VALUE(MID($I$7,6,2))&gt;3,VALUE(MID($C12,6,2))&lt;4,VALUE(MID($I$7,6,2))&gt;3))),$S$14:$S$16,$S$12:$S$13)</formula1>
    </dataValidation>
    <dataValidation type="textLength" imeMode="off" operator="equal" allowBlank="1" showInputMessage="1" showErrorMessage="1" error="yyyy/mm/dd形式で入力してください。_x000a__x000a_例）2024/02/19" sqref="I7:J7">
      <formula1>10</formula1>
    </dataValidation>
    <dataValidation type="textLength" imeMode="off" operator="equal" allowBlank="1" showInputMessage="1" showErrorMessage="1" error="yyyy/mm/dd形式で入力してください。_x000a__x000a_例）1964/01/13" sqref="C12:C1011">
      <formula1>10</formula1>
    </dataValidation>
    <dataValidation imeMode="off" allowBlank="1" showInputMessage="1" showErrorMessage="1" sqref="C5:D5 K12:K1011"/>
  </dataValidations>
  <pageMargins left="0.70866141732283505" right="0.70866141732283505" top="0.74803149606299202" bottom="0.74803149606299202" header="0.31496062992126" footer="0.31496062992126"/>
  <pageSetup paperSize="9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7"/>
  <sheetViews>
    <sheetView zoomScaleNormal="100" workbookViewId="0">
      <selection activeCell="B3" sqref="B3"/>
    </sheetView>
  </sheetViews>
  <sheetFormatPr defaultRowHeight="13.2" x14ac:dyDescent="0.2"/>
  <cols>
    <col min="1" max="1" width="2.6640625" customWidth="1"/>
    <col min="2" max="2" width="7.109375" customWidth="1"/>
    <col min="3" max="3" width="11.88671875" customWidth="1"/>
  </cols>
  <sheetData>
    <row r="2" spans="2:3" ht="21" x14ac:dyDescent="0.2">
      <c r="B2" s="17" t="s">
        <v>279</v>
      </c>
    </row>
    <row r="4" spans="2:3" ht="13.8" thickBot="1" x14ac:dyDescent="0.25">
      <c r="B4" t="s">
        <v>39</v>
      </c>
    </row>
    <row r="5" spans="2:3" ht="13.8" thickBot="1" x14ac:dyDescent="0.25">
      <c r="B5" s="18" t="s">
        <v>40</v>
      </c>
      <c r="C5" s="19" t="s">
        <v>0</v>
      </c>
    </row>
    <row r="6" spans="2:3" ht="13.8" thickTop="1" x14ac:dyDescent="0.2">
      <c r="B6" s="20" t="s">
        <v>41</v>
      </c>
      <c r="C6" s="21" t="s">
        <v>42</v>
      </c>
    </row>
    <row r="7" spans="2:3" x14ac:dyDescent="0.2">
      <c r="B7" s="22" t="s">
        <v>43</v>
      </c>
      <c r="C7" s="23" t="s">
        <v>44</v>
      </c>
    </row>
    <row r="8" spans="2:3" x14ac:dyDescent="0.2">
      <c r="B8" s="22" t="s">
        <v>45</v>
      </c>
      <c r="C8" s="23" t="s">
        <v>46</v>
      </c>
    </row>
    <row r="9" spans="2:3" x14ac:dyDescent="0.2">
      <c r="B9" s="22" t="s">
        <v>47</v>
      </c>
      <c r="C9" s="23" t="s">
        <v>48</v>
      </c>
    </row>
    <row r="10" spans="2:3" x14ac:dyDescent="0.2">
      <c r="B10" s="22" t="s">
        <v>49</v>
      </c>
      <c r="C10" s="23" t="s">
        <v>50</v>
      </c>
    </row>
    <row r="11" spans="2:3" x14ac:dyDescent="0.2">
      <c r="B11" s="22" t="s">
        <v>51</v>
      </c>
      <c r="C11" s="23" t="s">
        <v>52</v>
      </c>
    </row>
    <row r="12" spans="2:3" x14ac:dyDescent="0.2">
      <c r="B12" s="22" t="s">
        <v>53</v>
      </c>
      <c r="C12" s="23" t="s">
        <v>54</v>
      </c>
    </row>
    <row r="13" spans="2:3" x14ac:dyDescent="0.2">
      <c r="B13" s="22" t="s">
        <v>55</v>
      </c>
      <c r="C13" s="23" t="s">
        <v>56</v>
      </c>
    </row>
    <row r="14" spans="2:3" x14ac:dyDescent="0.2">
      <c r="B14" s="22" t="s">
        <v>57</v>
      </c>
      <c r="C14" s="23" t="s">
        <v>58</v>
      </c>
    </row>
    <row r="15" spans="2:3" x14ac:dyDescent="0.2">
      <c r="B15" s="22" t="s">
        <v>59</v>
      </c>
      <c r="C15" s="23" t="s">
        <v>60</v>
      </c>
    </row>
    <row r="16" spans="2:3" x14ac:dyDescent="0.2">
      <c r="B16" s="22" t="s">
        <v>61</v>
      </c>
      <c r="C16" s="23" t="s">
        <v>62</v>
      </c>
    </row>
    <row r="17" spans="2:3" x14ac:dyDescent="0.2">
      <c r="B17" s="22" t="s">
        <v>63</v>
      </c>
      <c r="C17" s="23" t="s">
        <v>64</v>
      </c>
    </row>
    <row r="18" spans="2:3" x14ac:dyDescent="0.2">
      <c r="B18" s="22" t="s">
        <v>65</v>
      </c>
      <c r="C18" s="23" t="s">
        <v>66</v>
      </c>
    </row>
    <row r="19" spans="2:3" x14ac:dyDescent="0.2">
      <c r="B19" s="22" t="s">
        <v>67</v>
      </c>
      <c r="C19" s="23" t="s">
        <v>68</v>
      </c>
    </row>
    <row r="20" spans="2:3" x14ac:dyDescent="0.2">
      <c r="B20" s="22" t="s">
        <v>69</v>
      </c>
      <c r="C20" s="23" t="s">
        <v>70</v>
      </c>
    </row>
    <row r="21" spans="2:3" x14ac:dyDescent="0.2">
      <c r="B21" s="22" t="s">
        <v>71</v>
      </c>
      <c r="C21" s="23" t="s">
        <v>72</v>
      </c>
    </row>
    <row r="22" spans="2:3" x14ac:dyDescent="0.2">
      <c r="B22" s="22" t="s">
        <v>73</v>
      </c>
      <c r="C22" s="23" t="s">
        <v>74</v>
      </c>
    </row>
    <row r="23" spans="2:3" x14ac:dyDescent="0.2">
      <c r="B23" s="22" t="s">
        <v>75</v>
      </c>
      <c r="C23" s="23" t="s">
        <v>76</v>
      </c>
    </row>
    <row r="24" spans="2:3" x14ac:dyDescent="0.2">
      <c r="B24" s="22" t="s">
        <v>77</v>
      </c>
      <c r="C24" s="23" t="s">
        <v>78</v>
      </c>
    </row>
    <row r="25" spans="2:3" x14ac:dyDescent="0.2">
      <c r="B25" s="22" t="s">
        <v>79</v>
      </c>
      <c r="C25" s="23" t="s">
        <v>80</v>
      </c>
    </row>
    <row r="26" spans="2:3" x14ac:dyDescent="0.2">
      <c r="B26" s="22" t="s">
        <v>81</v>
      </c>
      <c r="C26" s="23" t="s">
        <v>82</v>
      </c>
    </row>
    <row r="27" spans="2:3" x14ac:dyDescent="0.2">
      <c r="B27" s="22" t="s">
        <v>83</v>
      </c>
      <c r="C27" s="23" t="s">
        <v>84</v>
      </c>
    </row>
    <row r="28" spans="2:3" x14ac:dyDescent="0.2">
      <c r="B28" s="22" t="s">
        <v>85</v>
      </c>
      <c r="C28" s="23" t="s">
        <v>86</v>
      </c>
    </row>
    <row r="29" spans="2:3" x14ac:dyDescent="0.2">
      <c r="B29" s="22" t="s">
        <v>87</v>
      </c>
      <c r="C29" s="23" t="s">
        <v>88</v>
      </c>
    </row>
    <row r="30" spans="2:3" x14ac:dyDescent="0.2">
      <c r="B30" s="22" t="s">
        <v>89</v>
      </c>
      <c r="C30" s="23" t="s">
        <v>90</v>
      </c>
    </row>
    <row r="31" spans="2:3" x14ac:dyDescent="0.2">
      <c r="B31" s="22" t="s">
        <v>91</v>
      </c>
      <c r="C31" s="23" t="s">
        <v>92</v>
      </c>
    </row>
    <row r="32" spans="2:3" x14ac:dyDescent="0.2">
      <c r="B32" s="22" t="s">
        <v>93</v>
      </c>
      <c r="C32" s="23" t="s">
        <v>94</v>
      </c>
    </row>
    <row r="33" spans="2:3" x14ac:dyDescent="0.2">
      <c r="B33" s="22" t="s">
        <v>95</v>
      </c>
      <c r="C33" s="23" t="s">
        <v>96</v>
      </c>
    </row>
    <row r="34" spans="2:3" x14ac:dyDescent="0.2">
      <c r="B34" s="22" t="s">
        <v>97</v>
      </c>
      <c r="C34" s="23" t="s">
        <v>98</v>
      </c>
    </row>
    <row r="35" spans="2:3" x14ac:dyDescent="0.2">
      <c r="B35" s="22" t="s">
        <v>99</v>
      </c>
      <c r="C35" s="23" t="s">
        <v>100</v>
      </c>
    </row>
    <row r="36" spans="2:3" x14ac:dyDescent="0.2">
      <c r="B36" s="22" t="s">
        <v>101</v>
      </c>
      <c r="C36" s="23" t="s">
        <v>102</v>
      </c>
    </row>
    <row r="37" spans="2:3" x14ac:dyDescent="0.2">
      <c r="B37" s="22" t="s">
        <v>103</v>
      </c>
      <c r="C37" s="23" t="s">
        <v>104</v>
      </c>
    </row>
    <row r="38" spans="2:3" x14ac:dyDescent="0.2">
      <c r="B38" s="22" t="s">
        <v>105</v>
      </c>
      <c r="C38" s="23" t="s">
        <v>106</v>
      </c>
    </row>
    <row r="39" spans="2:3" x14ac:dyDescent="0.2">
      <c r="B39" s="22" t="s">
        <v>107</v>
      </c>
      <c r="C39" s="23" t="s">
        <v>108</v>
      </c>
    </row>
    <row r="40" spans="2:3" x14ac:dyDescent="0.2">
      <c r="B40" s="22" t="s">
        <v>109</v>
      </c>
      <c r="C40" s="23" t="s">
        <v>110</v>
      </c>
    </row>
    <row r="41" spans="2:3" x14ac:dyDescent="0.2">
      <c r="B41" s="22" t="s">
        <v>111</v>
      </c>
      <c r="C41" s="23" t="s">
        <v>112</v>
      </c>
    </row>
    <row r="42" spans="2:3" x14ac:dyDescent="0.2">
      <c r="B42" s="22" t="s">
        <v>113</v>
      </c>
      <c r="C42" s="23" t="s">
        <v>114</v>
      </c>
    </row>
    <row r="43" spans="2:3" x14ac:dyDescent="0.2">
      <c r="B43" s="22" t="s">
        <v>115</v>
      </c>
      <c r="C43" s="23" t="s">
        <v>116</v>
      </c>
    </row>
    <row r="44" spans="2:3" x14ac:dyDescent="0.2">
      <c r="B44" s="22" t="s">
        <v>117</v>
      </c>
      <c r="C44" s="23" t="s">
        <v>118</v>
      </c>
    </row>
    <row r="45" spans="2:3" x14ac:dyDescent="0.2">
      <c r="B45" s="22" t="s">
        <v>119</v>
      </c>
      <c r="C45" s="23" t="s">
        <v>120</v>
      </c>
    </row>
    <row r="46" spans="2:3" x14ac:dyDescent="0.2">
      <c r="B46" s="22" t="s">
        <v>121</v>
      </c>
      <c r="C46" s="23" t="s">
        <v>122</v>
      </c>
    </row>
    <row r="47" spans="2:3" x14ac:dyDescent="0.2">
      <c r="B47" s="22" t="s">
        <v>123</v>
      </c>
      <c r="C47" s="23" t="s">
        <v>124</v>
      </c>
    </row>
    <row r="48" spans="2:3" x14ac:dyDescent="0.2">
      <c r="B48" s="22" t="s">
        <v>125</v>
      </c>
      <c r="C48" s="23" t="s">
        <v>126</v>
      </c>
    </row>
    <row r="49" spans="2:3" x14ac:dyDescent="0.2">
      <c r="B49" s="22" t="s">
        <v>127</v>
      </c>
      <c r="C49" s="23" t="s">
        <v>128</v>
      </c>
    </row>
    <row r="50" spans="2:3" x14ac:dyDescent="0.2">
      <c r="B50" s="22" t="s">
        <v>129</v>
      </c>
      <c r="C50" s="23" t="s">
        <v>130</v>
      </c>
    </row>
    <row r="51" spans="2:3" x14ac:dyDescent="0.2">
      <c r="B51" s="22" t="s">
        <v>131</v>
      </c>
      <c r="C51" s="23" t="s">
        <v>132</v>
      </c>
    </row>
    <row r="52" spans="2:3" x14ac:dyDescent="0.2">
      <c r="B52" s="22" t="s">
        <v>133</v>
      </c>
      <c r="C52" s="23" t="s">
        <v>134</v>
      </c>
    </row>
    <row r="53" spans="2:3" x14ac:dyDescent="0.2">
      <c r="B53" s="22" t="s">
        <v>135</v>
      </c>
      <c r="C53" s="23" t="s">
        <v>136</v>
      </c>
    </row>
    <row r="54" spans="2:3" x14ac:dyDescent="0.2">
      <c r="B54" s="22" t="s">
        <v>137</v>
      </c>
      <c r="C54" s="23" t="s">
        <v>138</v>
      </c>
    </row>
    <row r="55" spans="2:3" x14ac:dyDescent="0.2">
      <c r="B55" s="22" t="s">
        <v>139</v>
      </c>
      <c r="C55" s="23" t="s">
        <v>140</v>
      </c>
    </row>
    <row r="56" spans="2:3" x14ac:dyDescent="0.2">
      <c r="B56" s="22" t="s">
        <v>141</v>
      </c>
      <c r="C56" s="23" t="s">
        <v>142</v>
      </c>
    </row>
    <row r="57" spans="2:3" x14ac:dyDescent="0.2">
      <c r="B57" s="22" t="s">
        <v>143</v>
      </c>
      <c r="C57" s="23" t="s">
        <v>144</v>
      </c>
    </row>
    <row r="58" spans="2:3" x14ac:dyDescent="0.2">
      <c r="B58" s="22" t="s">
        <v>145</v>
      </c>
      <c r="C58" s="23" t="s">
        <v>146</v>
      </c>
    </row>
    <row r="59" spans="2:3" x14ac:dyDescent="0.2">
      <c r="B59" s="22" t="s">
        <v>147</v>
      </c>
      <c r="C59" s="23" t="s">
        <v>148</v>
      </c>
    </row>
    <row r="60" spans="2:3" x14ac:dyDescent="0.2">
      <c r="B60" s="22" t="s">
        <v>149</v>
      </c>
      <c r="C60" s="23" t="s">
        <v>150</v>
      </c>
    </row>
    <row r="61" spans="2:3" x14ac:dyDescent="0.2">
      <c r="B61" s="22" t="s">
        <v>151</v>
      </c>
      <c r="C61" s="23" t="s">
        <v>152</v>
      </c>
    </row>
    <row r="62" spans="2:3" x14ac:dyDescent="0.2">
      <c r="B62" s="22" t="s">
        <v>153</v>
      </c>
      <c r="C62" s="23" t="s">
        <v>154</v>
      </c>
    </row>
    <row r="63" spans="2:3" x14ac:dyDescent="0.2">
      <c r="B63" s="22" t="s">
        <v>155</v>
      </c>
      <c r="C63" s="23" t="s">
        <v>156</v>
      </c>
    </row>
    <row r="64" spans="2:3" x14ac:dyDescent="0.2">
      <c r="B64" s="22" t="s">
        <v>157</v>
      </c>
      <c r="C64" s="23" t="s">
        <v>158</v>
      </c>
    </row>
    <row r="65" spans="2:3" x14ac:dyDescent="0.2">
      <c r="B65" s="22" t="s">
        <v>159</v>
      </c>
      <c r="C65" s="23"/>
    </row>
    <row r="66" spans="2:3" x14ac:dyDescent="0.2">
      <c r="B66" s="22" t="s">
        <v>160</v>
      </c>
      <c r="C66" s="23" t="s">
        <v>161</v>
      </c>
    </row>
    <row r="67" spans="2:3" ht="13.8" thickBot="1" x14ac:dyDescent="0.25">
      <c r="B67" s="24" t="s">
        <v>162</v>
      </c>
      <c r="C67" s="25" t="s">
        <v>163</v>
      </c>
    </row>
  </sheetData>
  <phoneticPr fontId="5"/>
  <pageMargins left="0.7" right="0.7" top="0.75" bottom="0.75" header="0.3" footer="0.3"/>
  <pageSetup paperSize="9" scale="8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C38" sqref="C38"/>
    </sheetView>
  </sheetViews>
  <sheetFormatPr defaultColWidth="9" defaultRowHeight="14.25" customHeight="1" x14ac:dyDescent="0.2"/>
  <cols>
    <col min="1" max="1" width="2.6640625" style="1" customWidth="1"/>
    <col min="2" max="2" width="16" style="1" customWidth="1"/>
    <col min="3" max="3" width="17.6640625" style="1" customWidth="1"/>
    <col min="4" max="16384" width="9" style="1"/>
  </cols>
  <sheetData>
    <row r="2" spans="2:15" s="3" customFormat="1" ht="21" x14ac:dyDescent="0.2">
      <c r="B2" s="2" t="s">
        <v>18</v>
      </c>
      <c r="C2" s="2"/>
      <c r="O2" s="4"/>
    </row>
    <row r="3" spans="2:15" s="3" customFormat="1" ht="14.25" customHeight="1" thickBot="1" x14ac:dyDescent="0.25">
      <c r="C3" s="2"/>
      <c r="O3" s="4"/>
    </row>
    <row r="4" spans="2:15" s="8" customFormat="1" ht="14.4" x14ac:dyDescent="0.2">
      <c r="B4" s="11" t="s">
        <v>20</v>
      </c>
      <c r="C4" s="12" t="s">
        <v>22</v>
      </c>
    </row>
    <row r="5" spans="2:15" s="8" customFormat="1" ht="14.4" x14ac:dyDescent="0.2">
      <c r="B5" s="15" t="s">
        <v>23</v>
      </c>
      <c r="C5" s="13">
        <v>9000</v>
      </c>
    </row>
    <row r="6" spans="2:15" s="8" customFormat="1" ht="14.4" x14ac:dyDescent="0.2">
      <c r="B6" s="15" t="s">
        <v>26</v>
      </c>
      <c r="C6" s="13">
        <v>10000</v>
      </c>
    </row>
    <row r="7" spans="2:15" s="8" customFormat="1" ht="14.4" x14ac:dyDescent="0.2">
      <c r="B7" s="15" t="s">
        <v>24</v>
      </c>
      <c r="C7" s="13">
        <v>12000</v>
      </c>
    </row>
    <row r="8" spans="2:15" s="8" customFormat="1" ht="14.4" x14ac:dyDescent="0.2">
      <c r="B8" s="15" t="s">
        <v>25</v>
      </c>
      <c r="C8" s="13">
        <v>13000</v>
      </c>
    </row>
    <row r="9" spans="2:15" s="8" customFormat="1" ht="14.4" x14ac:dyDescent="0.2">
      <c r="B9" s="15" t="s">
        <v>27</v>
      </c>
      <c r="C9" s="13">
        <v>15000</v>
      </c>
    </row>
    <row r="10" spans="2:15" s="8" customFormat="1" ht="14.4" x14ac:dyDescent="0.2">
      <c r="B10" s="15" t="s">
        <v>28</v>
      </c>
      <c r="C10" s="13">
        <v>30000</v>
      </c>
    </row>
    <row r="11" spans="2:15" s="8" customFormat="1" ht="14.4" x14ac:dyDescent="0.2">
      <c r="B11" s="15" t="s">
        <v>29</v>
      </c>
      <c r="C11" s="13">
        <v>40000</v>
      </c>
    </row>
    <row r="12" spans="2:15" s="8" customFormat="1" ht="14.4" x14ac:dyDescent="0.2">
      <c r="B12" s="15" t="s">
        <v>30</v>
      </c>
      <c r="C12" s="13">
        <v>50000</v>
      </c>
    </row>
    <row r="13" spans="2:15" s="8" customFormat="1" ht="14.4" x14ac:dyDescent="0.2">
      <c r="B13" s="15" t="s">
        <v>31</v>
      </c>
      <c r="C13" s="13">
        <v>70000</v>
      </c>
    </row>
    <row r="14" spans="2:15" s="8" customFormat="1" ht="15" thickBot="1" x14ac:dyDescent="0.25">
      <c r="B14" s="16" t="s">
        <v>32</v>
      </c>
      <c r="C14" s="14">
        <v>120000</v>
      </c>
    </row>
    <row r="15" spans="2:15" s="8" customFormat="1" ht="15" thickBot="1" x14ac:dyDescent="0.25">
      <c r="B15" s="9"/>
      <c r="C15" s="10"/>
    </row>
    <row r="16" spans="2:15" ht="14.25" customHeight="1" thickBot="1" x14ac:dyDescent="0.25">
      <c r="B16" s="6" t="s">
        <v>12</v>
      </c>
      <c r="C16" s="7">
        <v>500</v>
      </c>
    </row>
    <row r="17" spans="2:2" ht="14.25" customHeight="1" x14ac:dyDescent="0.2">
      <c r="B17" s="5"/>
    </row>
  </sheetData>
  <phoneticPr fontId="5"/>
  <pageMargins left="0.4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61"/>
  <sheetViews>
    <sheetView view="pageBreakPreview" zoomScaleNormal="100" zoomScaleSheetLayoutView="100" workbookViewId="0">
      <selection activeCell="R1" sqref="R1:R47"/>
    </sheetView>
  </sheetViews>
  <sheetFormatPr defaultColWidth="9" defaultRowHeight="13.2" x14ac:dyDescent="0.2"/>
  <cols>
    <col min="1" max="1" width="9" style="29"/>
    <col min="2" max="2" width="7.109375" style="29" customWidth="1"/>
    <col min="3" max="3" width="9" style="30"/>
    <col min="4" max="4" width="11.33203125" style="29" customWidth="1"/>
    <col min="5" max="10" width="9" style="29"/>
    <col min="11" max="11" width="12.21875" style="29" bestFit="1" customWidth="1"/>
    <col min="12" max="17" width="9" style="29"/>
    <col min="18" max="18" width="30.44140625" style="29" bestFit="1" customWidth="1"/>
    <col min="19" max="26" width="9" style="29"/>
    <col min="27" max="27" width="11.77734375" style="29" bestFit="1" customWidth="1"/>
    <col min="28" max="16384" width="9" style="29"/>
  </cols>
  <sheetData>
    <row r="1" spans="1:28" ht="25.8" x14ac:dyDescent="0.2">
      <c r="A1" s="185" t="s">
        <v>275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27"/>
      <c r="O1" s="28">
        <v>1</v>
      </c>
      <c r="P1" s="28" t="s">
        <v>42</v>
      </c>
      <c r="Q1" s="28" t="s">
        <v>164</v>
      </c>
      <c r="R1" s="28" t="s">
        <v>300</v>
      </c>
    </row>
    <row r="2" spans="1:28" x14ac:dyDescent="0.2">
      <c r="O2" s="28">
        <v>2</v>
      </c>
      <c r="P2" s="28" t="s">
        <v>44</v>
      </c>
      <c r="Q2" s="28" t="s">
        <v>165</v>
      </c>
      <c r="R2" s="28" t="s">
        <v>301</v>
      </c>
    </row>
    <row r="3" spans="1:28" s="31" customFormat="1" ht="19.2" x14ac:dyDescent="0.2">
      <c r="C3" s="32"/>
      <c r="K3" s="33" t="s">
        <v>166</v>
      </c>
      <c r="O3" s="28">
        <v>3</v>
      </c>
      <c r="P3" s="28" t="s">
        <v>46</v>
      </c>
      <c r="Q3" s="28" t="s">
        <v>167</v>
      </c>
      <c r="R3" s="28" t="s">
        <v>302</v>
      </c>
    </row>
    <row r="4" spans="1:28" s="31" customFormat="1" ht="13.5" customHeight="1" x14ac:dyDescent="0.2">
      <c r="C4" s="32"/>
      <c r="O4" s="28">
        <v>4</v>
      </c>
      <c r="P4" s="28" t="s">
        <v>48</v>
      </c>
      <c r="Q4" s="28" t="s">
        <v>168</v>
      </c>
      <c r="R4" s="28" t="s">
        <v>303</v>
      </c>
    </row>
    <row r="5" spans="1:28" s="31" customFormat="1" ht="23.4" x14ac:dyDescent="0.2">
      <c r="C5" s="32"/>
      <c r="K5" s="186" t="str">
        <f>IFERROR(VLOOKUP(資格登録申請!C5,$O:$R,4,FALSE),"")</f>
        <v/>
      </c>
      <c r="L5" s="186"/>
      <c r="M5" s="186"/>
      <c r="N5" s="186"/>
      <c r="O5" s="28">
        <v>5</v>
      </c>
      <c r="P5" s="28" t="s">
        <v>50</v>
      </c>
      <c r="Q5" s="28" t="s">
        <v>169</v>
      </c>
      <c r="R5" s="28" t="s">
        <v>304</v>
      </c>
    </row>
    <row r="6" spans="1:28" s="31" customFormat="1" ht="11.25" customHeight="1" x14ac:dyDescent="0.2">
      <c r="C6" s="32"/>
      <c r="O6" s="28">
        <v>6</v>
      </c>
      <c r="P6" s="28" t="s">
        <v>52</v>
      </c>
      <c r="Q6" s="28" t="s">
        <v>170</v>
      </c>
      <c r="R6" s="28" t="s">
        <v>305</v>
      </c>
    </row>
    <row r="7" spans="1:28" s="31" customFormat="1" ht="19.2" x14ac:dyDescent="0.2">
      <c r="C7" s="32"/>
      <c r="K7" s="31" t="s">
        <v>171</v>
      </c>
      <c r="O7" s="28">
        <v>7</v>
      </c>
      <c r="P7" s="28" t="s">
        <v>54</v>
      </c>
      <c r="Q7" s="28" t="s">
        <v>172</v>
      </c>
      <c r="R7" s="28" t="s">
        <v>306</v>
      </c>
    </row>
    <row r="8" spans="1:28" ht="18" customHeight="1" x14ac:dyDescent="0.2">
      <c r="O8" s="28">
        <v>8</v>
      </c>
      <c r="P8" s="28" t="s">
        <v>56</v>
      </c>
      <c r="Q8" s="28" t="s">
        <v>173</v>
      </c>
      <c r="R8" s="28" t="s">
        <v>307</v>
      </c>
      <c r="S8" s="34" t="s">
        <v>174</v>
      </c>
      <c r="T8" s="34"/>
      <c r="U8" s="34"/>
      <c r="V8" s="34"/>
      <c r="W8" s="34"/>
      <c r="X8" s="34"/>
      <c r="Y8" s="34"/>
      <c r="Z8" s="34"/>
      <c r="AA8" s="34"/>
    </row>
    <row r="9" spans="1:28" ht="18" customHeight="1" x14ac:dyDescent="0.2">
      <c r="D9" s="29" t="s">
        <v>175</v>
      </c>
      <c r="I9" s="35" t="s">
        <v>176</v>
      </c>
      <c r="O9" s="28">
        <v>9</v>
      </c>
      <c r="P9" s="28" t="s">
        <v>58</v>
      </c>
      <c r="Q9" s="28" t="s">
        <v>177</v>
      </c>
      <c r="R9" s="28" t="s">
        <v>308</v>
      </c>
      <c r="S9" s="34"/>
      <c r="T9" s="34" t="s">
        <v>178</v>
      </c>
      <c r="U9" s="34" t="s">
        <v>179</v>
      </c>
      <c r="V9" s="34" t="s">
        <v>180</v>
      </c>
      <c r="W9" s="34" t="s">
        <v>181</v>
      </c>
      <c r="X9" s="34" t="s">
        <v>182</v>
      </c>
      <c r="Y9" s="34" t="s">
        <v>183</v>
      </c>
      <c r="Z9" s="34"/>
      <c r="AA9" s="34" t="s">
        <v>184</v>
      </c>
    </row>
    <row r="10" spans="1:28" ht="27" customHeight="1" x14ac:dyDescent="0.2">
      <c r="C10" s="36" t="s">
        <v>184</v>
      </c>
      <c r="D10" s="37" t="str">
        <f>IF(資格登録申請!$I$7="","年",VALUE(LEFT(資格登録申請!$I$7,4)))</f>
        <v>年</v>
      </c>
      <c r="E10" s="38" t="str">
        <f>IF(資格登録申請!$I$7="","月",VALUE(MID(資格登録申請!$I$7,6,2)))</f>
        <v>月</v>
      </c>
      <c r="F10" s="39" t="str">
        <f>IF(資格登録申請!$I$7="","日",VALUE(RIGHT(資格登録申請!$I$7,2)))</f>
        <v>日</v>
      </c>
      <c r="J10" s="40" t="s">
        <v>185</v>
      </c>
      <c r="K10" s="41">
        <v>9000</v>
      </c>
      <c r="L10" s="42" t="str">
        <f>IF(COUNTIF(資格登録申請!$I$12:$I$1200,"11:"&amp;J10)&gt;0,COUNTIF(資格登録申請!$I$12:$I$1200,"11:"&amp;J10),"人＝")</f>
        <v>人＝</v>
      </c>
      <c r="M10" s="181" t="str">
        <f>IFERROR(K10*L10,IFERROR(VALUE(LEFT(L10,LEN(L10)-2)),"円"))</f>
        <v>円</v>
      </c>
      <c r="N10" s="181"/>
      <c r="O10" s="28">
        <v>10</v>
      </c>
      <c r="P10" s="28" t="s">
        <v>60</v>
      </c>
      <c r="Q10" s="28" t="s">
        <v>186</v>
      </c>
      <c r="R10" s="28" t="s">
        <v>309</v>
      </c>
      <c r="S10" s="43" t="e">
        <f>INDEX($Q$1:$R$59,MATCH($K$5,$R$1:$R$59,0),1)</f>
        <v>#N/A</v>
      </c>
      <c r="T10" s="44" t="str">
        <f>IFERROR(IF(L10&gt;0,VALUE(L10),""),"")</f>
        <v/>
      </c>
      <c r="U10" s="44" t="str">
        <f>IFERROR(IF(L11&gt;0,VALUE(L11),""),"")</f>
        <v/>
      </c>
      <c r="V10" s="44" t="str">
        <f>IFERROR(IF(L12&gt;0,VALUE(L12),""),"")</f>
        <v/>
      </c>
      <c r="W10" s="44" t="str">
        <f>IFERROR(IF(L13&gt;0,VALUE(L13),""),"")</f>
        <v/>
      </c>
      <c r="X10" s="44" t="str">
        <f>IFERROR(IF(L14&gt;0,VALUE(L14),""),"")</f>
        <v/>
      </c>
      <c r="Y10" s="44" t="str">
        <f>IFERROR(IF(L15&gt;0,VALUE(L15),""),"")</f>
        <v/>
      </c>
      <c r="Z10" s="45"/>
      <c r="AA10" s="45" t="str">
        <f>IF(表紙!$D$10="年","",表紙!$D$10&amp;"/"&amp;IF(表紙!$E$10&lt;10,"0"&amp;表紙!$E$10,表紙!$E$10)&amp;"/"&amp;IF(表紙!$F$10&lt;10,"0"&amp;表紙!$F$10,表紙!$F$10))</f>
        <v/>
      </c>
      <c r="AB10" s="46"/>
    </row>
    <row r="11" spans="1:28" ht="27" customHeight="1" x14ac:dyDescent="0.2">
      <c r="C11" s="47" t="s">
        <v>187</v>
      </c>
      <c r="D11" s="187" t="str">
        <f>資格登録申請!I6&amp;""</f>
        <v/>
      </c>
      <c r="E11" s="187"/>
      <c r="F11" s="188"/>
      <c r="I11" s="35"/>
      <c r="J11" s="40" t="s">
        <v>188</v>
      </c>
      <c r="K11" s="41">
        <v>10000</v>
      </c>
      <c r="L11" s="42" t="str">
        <f>IF(COUNTIF(資格登録申請!$I$12:$I$1200,"12:"&amp;J11)&gt;0,COUNTIF(資格登録申請!$I$12:$I$1200,"12:"&amp;J11),"人＝")</f>
        <v>人＝</v>
      </c>
      <c r="M11" s="181" t="str">
        <f t="shared" ref="M11:M15" si="0">IFERROR(K11*L11,IFERROR(VALUE(LEFT(L11,LEN(L11)-2)),"円"))</f>
        <v>円</v>
      </c>
      <c r="N11" s="181"/>
      <c r="O11" s="28">
        <v>11</v>
      </c>
      <c r="P11" s="28" t="s">
        <v>62</v>
      </c>
      <c r="Q11" s="28" t="s">
        <v>189</v>
      </c>
      <c r="R11" s="28" t="s">
        <v>310</v>
      </c>
    </row>
    <row r="12" spans="1:28" ht="27" customHeight="1" x14ac:dyDescent="0.2">
      <c r="C12" s="48"/>
      <c r="D12" s="33"/>
      <c r="E12" s="33"/>
      <c r="F12" s="33"/>
      <c r="I12" s="35"/>
      <c r="J12" s="49" t="s">
        <v>190</v>
      </c>
      <c r="K12" s="41">
        <v>12000</v>
      </c>
      <c r="L12" s="42" t="str">
        <f>IF(COUNTIF(資格登録申請!$I$12:$I$1200,"21:"&amp;J12)&gt;0,COUNTIF(資格登録申請!$I$12:$I$1200,"21:"&amp;J12),"人＝")</f>
        <v>人＝</v>
      </c>
      <c r="M12" s="181" t="str">
        <f t="shared" si="0"/>
        <v>円</v>
      </c>
      <c r="N12" s="181"/>
      <c r="O12" s="28">
        <v>12</v>
      </c>
      <c r="P12" s="28" t="s">
        <v>64</v>
      </c>
      <c r="Q12" s="28" t="s">
        <v>191</v>
      </c>
      <c r="R12" s="28" t="s">
        <v>311</v>
      </c>
    </row>
    <row r="13" spans="1:28" ht="27" customHeight="1" x14ac:dyDescent="0.2">
      <c r="C13" s="50" t="s">
        <v>192</v>
      </c>
      <c r="D13" s="179" t="s">
        <v>193</v>
      </c>
      <c r="E13" s="179"/>
      <c r="F13" s="180"/>
      <c r="I13" s="35"/>
      <c r="J13" s="49" t="s">
        <v>194</v>
      </c>
      <c r="K13" s="41">
        <v>13000</v>
      </c>
      <c r="L13" s="42" t="str">
        <f>IF(COUNTIF(資格登録申請!$I$12:$I$1200,"22:"&amp;J13)&gt;0,COUNTIF(資格登録申請!$I$12:$I$1200,"22:"&amp;J13),"人＝")</f>
        <v>人＝</v>
      </c>
      <c r="M13" s="181" t="str">
        <f t="shared" si="0"/>
        <v>円</v>
      </c>
      <c r="N13" s="181"/>
      <c r="O13" s="28">
        <v>13</v>
      </c>
      <c r="P13" s="28" t="s">
        <v>66</v>
      </c>
      <c r="Q13" s="28" t="s">
        <v>195</v>
      </c>
      <c r="R13" s="28" t="s">
        <v>312</v>
      </c>
    </row>
    <row r="14" spans="1:28" ht="35.25" customHeight="1" x14ac:dyDescent="0.2">
      <c r="C14" s="51" t="s">
        <v>196</v>
      </c>
      <c r="D14" s="182" t="s">
        <v>273</v>
      </c>
      <c r="E14" s="183"/>
      <c r="F14" s="184"/>
      <c r="J14" s="49" t="s">
        <v>198</v>
      </c>
      <c r="K14" s="41">
        <v>15000</v>
      </c>
      <c r="L14" s="42" t="str">
        <f>IF(COUNTIF(資格登録申請!$I$12:$I$1200,"23:"&amp;J14)&gt;0,COUNTIF(資格登録申請!$I$12:$I$1200,"23:"&amp;J14),"人＝")</f>
        <v>人＝</v>
      </c>
      <c r="M14" s="181" t="str">
        <f t="shared" si="0"/>
        <v>円</v>
      </c>
      <c r="N14" s="181"/>
      <c r="O14" s="28">
        <v>14</v>
      </c>
      <c r="P14" s="28" t="s">
        <v>68</v>
      </c>
      <c r="Q14" s="28" t="s">
        <v>199</v>
      </c>
      <c r="R14" s="28" t="s">
        <v>313</v>
      </c>
    </row>
    <row r="15" spans="1:28" ht="35.25" customHeight="1" x14ac:dyDescent="0.2">
      <c r="C15" s="52" t="s">
        <v>196</v>
      </c>
      <c r="D15" s="167" t="s">
        <v>197</v>
      </c>
      <c r="E15" s="168"/>
      <c r="F15" s="169"/>
      <c r="J15" s="40" t="s">
        <v>200</v>
      </c>
      <c r="K15" s="41">
        <v>500</v>
      </c>
      <c r="L15" s="42" t="str">
        <f>IF(COUNTIF(資格登録申請!$K$12:$K$1200,"○")&gt;0,COUNTIF(資格登録申請!$K$12:$K$1200,"○"),"人＝")</f>
        <v>人＝</v>
      </c>
      <c r="M15" s="181" t="str">
        <f t="shared" si="0"/>
        <v>円</v>
      </c>
      <c r="N15" s="181"/>
      <c r="O15" s="28">
        <v>15</v>
      </c>
      <c r="P15" s="28" t="s">
        <v>70</v>
      </c>
      <c r="Q15" s="28" t="s">
        <v>201</v>
      </c>
      <c r="R15" s="28" t="s">
        <v>314</v>
      </c>
    </row>
    <row r="16" spans="1:28" ht="35.25" customHeight="1" thickBot="1" x14ac:dyDescent="0.5">
      <c r="C16" s="52" t="s">
        <v>196</v>
      </c>
      <c r="D16" s="167" t="s">
        <v>197</v>
      </c>
      <c r="E16" s="168"/>
      <c r="F16" s="169"/>
      <c r="J16" s="35"/>
      <c r="K16" s="35"/>
      <c r="L16" s="35" t="s">
        <v>202</v>
      </c>
      <c r="M16" s="170">
        <f>SUM(M10:N15)</f>
        <v>0</v>
      </c>
      <c r="N16" s="170"/>
      <c r="O16" s="28">
        <v>16</v>
      </c>
      <c r="P16" s="28" t="s">
        <v>72</v>
      </c>
      <c r="Q16" s="28" t="s">
        <v>203</v>
      </c>
      <c r="R16" s="28" t="s">
        <v>204</v>
      </c>
    </row>
    <row r="17" spans="3:18" ht="35.25" customHeight="1" thickTop="1" x14ac:dyDescent="0.2">
      <c r="C17" s="52" t="s">
        <v>196</v>
      </c>
      <c r="D17" s="167" t="s">
        <v>197</v>
      </c>
      <c r="E17" s="168"/>
      <c r="F17" s="169"/>
      <c r="J17" s="171"/>
      <c r="K17" s="171"/>
      <c r="L17" s="171"/>
      <c r="M17" s="171"/>
      <c r="N17" s="171"/>
      <c r="O17" s="28">
        <v>17</v>
      </c>
      <c r="P17" s="28" t="s">
        <v>74</v>
      </c>
      <c r="Q17" s="28" t="s">
        <v>205</v>
      </c>
      <c r="R17" s="28" t="s">
        <v>206</v>
      </c>
    </row>
    <row r="18" spans="3:18" ht="35.25" customHeight="1" x14ac:dyDescent="0.2">
      <c r="C18" s="47" t="s">
        <v>196</v>
      </c>
      <c r="D18" s="172" t="s">
        <v>207</v>
      </c>
      <c r="E18" s="173"/>
      <c r="F18" s="174"/>
      <c r="J18" s="175" t="s">
        <v>208</v>
      </c>
      <c r="K18" s="176"/>
      <c r="L18" s="53"/>
      <c r="M18" s="177" t="s">
        <v>209</v>
      </c>
      <c r="N18" s="178"/>
      <c r="O18" s="28">
        <v>18</v>
      </c>
      <c r="P18" s="28" t="s">
        <v>76</v>
      </c>
      <c r="Q18" s="28" t="s">
        <v>210</v>
      </c>
      <c r="R18" s="28" t="s">
        <v>315</v>
      </c>
    </row>
    <row r="19" spans="3:18" ht="16.2" x14ac:dyDescent="0.2">
      <c r="J19" s="161" t="s">
        <v>211</v>
      </c>
      <c r="K19" s="163"/>
      <c r="L19" s="164"/>
      <c r="M19" s="164"/>
      <c r="N19" s="165"/>
      <c r="O19" s="28">
        <v>19</v>
      </c>
      <c r="P19" s="28" t="s">
        <v>78</v>
      </c>
      <c r="Q19" s="28" t="s">
        <v>212</v>
      </c>
      <c r="R19" s="28" t="s">
        <v>316</v>
      </c>
    </row>
    <row r="20" spans="3:18" x14ac:dyDescent="0.2">
      <c r="C20" s="54" t="s">
        <v>213</v>
      </c>
      <c r="J20" s="162"/>
      <c r="K20" s="55"/>
      <c r="L20" s="166"/>
      <c r="M20" s="166"/>
      <c r="N20" s="56"/>
      <c r="O20" s="28">
        <v>20</v>
      </c>
      <c r="P20" s="28" t="s">
        <v>80</v>
      </c>
      <c r="Q20" s="28" t="s">
        <v>214</v>
      </c>
      <c r="R20" s="28" t="s">
        <v>317</v>
      </c>
    </row>
    <row r="21" spans="3:18" ht="16.2" x14ac:dyDescent="0.2">
      <c r="C21" s="54" t="s">
        <v>215</v>
      </c>
      <c r="J21" s="57" t="s">
        <v>216</v>
      </c>
      <c r="K21" s="58" t="s">
        <v>217</v>
      </c>
      <c r="L21" s="59"/>
      <c r="M21" s="59"/>
      <c r="N21" s="60"/>
      <c r="O21" s="28">
        <v>21</v>
      </c>
      <c r="P21" s="28" t="s">
        <v>82</v>
      </c>
      <c r="Q21" s="28" t="s">
        <v>218</v>
      </c>
      <c r="R21" s="28" t="s">
        <v>318</v>
      </c>
    </row>
    <row r="22" spans="3:18" x14ac:dyDescent="0.2">
      <c r="C22" s="54" t="s">
        <v>219</v>
      </c>
      <c r="O22" s="28">
        <v>22</v>
      </c>
      <c r="P22" s="28" t="s">
        <v>84</v>
      </c>
      <c r="Q22" s="28" t="s">
        <v>220</v>
      </c>
      <c r="R22" s="28" t="s">
        <v>319</v>
      </c>
    </row>
    <row r="23" spans="3:18" x14ac:dyDescent="0.2">
      <c r="C23" s="54" t="s">
        <v>221</v>
      </c>
      <c r="O23" s="28">
        <v>23</v>
      </c>
      <c r="P23" s="28" t="s">
        <v>86</v>
      </c>
      <c r="Q23" s="28" t="s">
        <v>222</v>
      </c>
      <c r="R23" s="28" t="s">
        <v>320</v>
      </c>
    </row>
    <row r="24" spans="3:18" x14ac:dyDescent="0.2">
      <c r="O24" s="28">
        <v>24</v>
      </c>
      <c r="P24" s="28" t="s">
        <v>88</v>
      </c>
      <c r="Q24" s="28" t="s">
        <v>223</v>
      </c>
      <c r="R24" s="28" t="s">
        <v>321</v>
      </c>
    </row>
    <row r="25" spans="3:18" x14ac:dyDescent="0.2">
      <c r="O25" s="28">
        <v>25</v>
      </c>
      <c r="P25" s="28" t="s">
        <v>90</v>
      </c>
      <c r="Q25" s="28" t="s">
        <v>224</v>
      </c>
      <c r="R25" s="28" t="s">
        <v>322</v>
      </c>
    </row>
    <row r="26" spans="3:18" x14ac:dyDescent="0.2">
      <c r="O26" s="28">
        <v>26</v>
      </c>
      <c r="P26" s="28" t="s">
        <v>92</v>
      </c>
      <c r="Q26" s="28" t="s">
        <v>225</v>
      </c>
      <c r="R26" s="28" t="s">
        <v>323</v>
      </c>
    </row>
    <row r="27" spans="3:18" x14ac:dyDescent="0.2">
      <c r="O27" s="28">
        <v>27</v>
      </c>
      <c r="P27" s="28" t="s">
        <v>94</v>
      </c>
      <c r="Q27" s="28" t="s">
        <v>226</v>
      </c>
      <c r="R27" s="28" t="s">
        <v>324</v>
      </c>
    </row>
    <row r="28" spans="3:18" x14ac:dyDescent="0.2">
      <c r="O28" s="28">
        <v>28</v>
      </c>
      <c r="P28" s="28" t="s">
        <v>96</v>
      </c>
      <c r="Q28" s="28" t="s">
        <v>227</v>
      </c>
      <c r="R28" s="28" t="s">
        <v>325</v>
      </c>
    </row>
    <row r="29" spans="3:18" x14ac:dyDescent="0.2">
      <c r="O29" s="28">
        <v>29</v>
      </c>
      <c r="P29" s="28" t="s">
        <v>98</v>
      </c>
      <c r="Q29" s="28" t="s">
        <v>228</v>
      </c>
      <c r="R29" s="28" t="s">
        <v>326</v>
      </c>
    </row>
    <row r="30" spans="3:18" x14ac:dyDescent="0.2">
      <c r="O30" s="28">
        <v>30</v>
      </c>
      <c r="P30" s="28" t="s">
        <v>100</v>
      </c>
      <c r="Q30" s="28" t="s">
        <v>229</v>
      </c>
      <c r="R30" s="28" t="s">
        <v>327</v>
      </c>
    </row>
    <row r="31" spans="3:18" x14ac:dyDescent="0.2">
      <c r="O31" s="28">
        <v>31</v>
      </c>
      <c r="P31" s="28" t="s">
        <v>102</v>
      </c>
      <c r="Q31" s="28" t="s">
        <v>230</v>
      </c>
      <c r="R31" s="28" t="s">
        <v>328</v>
      </c>
    </row>
    <row r="32" spans="3:18" x14ac:dyDescent="0.2">
      <c r="O32" s="28">
        <v>32</v>
      </c>
      <c r="P32" s="28" t="s">
        <v>104</v>
      </c>
      <c r="Q32" s="28" t="s">
        <v>231</v>
      </c>
      <c r="R32" s="28" t="s">
        <v>329</v>
      </c>
    </row>
    <row r="33" spans="15:18" x14ac:dyDescent="0.2">
      <c r="O33" s="28">
        <v>33</v>
      </c>
      <c r="P33" s="28" t="s">
        <v>106</v>
      </c>
      <c r="Q33" s="28" t="s">
        <v>232</v>
      </c>
      <c r="R33" s="28" t="s">
        <v>330</v>
      </c>
    </row>
    <row r="34" spans="15:18" x14ac:dyDescent="0.2">
      <c r="O34" s="28">
        <v>34</v>
      </c>
      <c r="P34" s="28" t="s">
        <v>108</v>
      </c>
      <c r="Q34" s="28" t="s">
        <v>233</v>
      </c>
      <c r="R34" s="28" t="s">
        <v>331</v>
      </c>
    </row>
    <row r="35" spans="15:18" x14ac:dyDescent="0.2">
      <c r="O35" s="28">
        <v>35</v>
      </c>
      <c r="P35" s="28" t="s">
        <v>110</v>
      </c>
      <c r="Q35" s="28" t="s">
        <v>234</v>
      </c>
      <c r="R35" s="28" t="s">
        <v>332</v>
      </c>
    </row>
    <row r="36" spans="15:18" x14ac:dyDescent="0.2">
      <c r="O36" s="28">
        <v>36</v>
      </c>
      <c r="P36" s="28" t="s">
        <v>112</v>
      </c>
      <c r="Q36" s="28" t="s">
        <v>235</v>
      </c>
      <c r="R36" s="28" t="s">
        <v>333</v>
      </c>
    </row>
    <row r="37" spans="15:18" x14ac:dyDescent="0.2">
      <c r="O37" s="28">
        <v>37</v>
      </c>
      <c r="P37" s="28" t="s">
        <v>114</v>
      </c>
      <c r="Q37" s="28" t="s">
        <v>236</v>
      </c>
      <c r="R37" s="28" t="s">
        <v>334</v>
      </c>
    </row>
    <row r="38" spans="15:18" x14ac:dyDescent="0.2">
      <c r="O38" s="28">
        <v>38</v>
      </c>
      <c r="P38" s="28" t="s">
        <v>116</v>
      </c>
      <c r="Q38" s="28" t="s">
        <v>237</v>
      </c>
      <c r="R38" s="28" t="s">
        <v>335</v>
      </c>
    </row>
    <row r="39" spans="15:18" x14ac:dyDescent="0.2">
      <c r="O39" s="28">
        <v>39</v>
      </c>
      <c r="P39" s="28" t="s">
        <v>118</v>
      </c>
      <c r="Q39" s="28" t="s">
        <v>238</v>
      </c>
      <c r="R39" s="28" t="s">
        <v>336</v>
      </c>
    </row>
    <row r="40" spans="15:18" x14ac:dyDescent="0.2">
      <c r="O40" s="28">
        <v>40</v>
      </c>
      <c r="P40" s="28" t="s">
        <v>120</v>
      </c>
      <c r="Q40" s="28" t="s">
        <v>239</v>
      </c>
      <c r="R40" s="28" t="s">
        <v>337</v>
      </c>
    </row>
    <row r="41" spans="15:18" x14ac:dyDescent="0.2">
      <c r="O41" s="28">
        <v>41</v>
      </c>
      <c r="P41" s="28" t="s">
        <v>122</v>
      </c>
      <c r="Q41" s="28" t="s">
        <v>240</v>
      </c>
      <c r="R41" s="28" t="s">
        <v>241</v>
      </c>
    </row>
    <row r="42" spans="15:18" x14ac:dyDescent="0.2">
      <c r="O42" s="28">
        <v>42</v>
      </c>
      <c r="P42" s="28" t="s">
        <v>124</v>
      </c>
      <c r="Q42" s="28" t="s">
        <v>242</v>
      </c>
      <c r="R42" s="28" t="s">
        <v>338</v>
      </c>
    </row>
    <row r="43" spans="15:18" x14ac:dyDescent="0.2">
      <c r="O43" s="28">
        <v>43</v>
      </c>
      <c r="P43" s="28" t="s">
        <v>126</v>
      </c>
      <c r="Q43" s="28" t="s">
        <v>243</v>
      </c>
      <c r="R43" s="28" t="s">
        <v>244</v>
      </c>
    </row>
    <row r="44" spans="15:18" x14ac:dyDescent="0.2">
      <c r="O44" s="28">
        <v>44</v>
      </c>
      <c r="P44" s="28" t="s">
        <v>128</v>
      </c>
      <c r="Q44" s="28" t="s">
        <v>245</v>
      </c>
      <c r="R44" s="28" t="s">
        <v>339</v>
      </c>
    </row>
    <row r="45" spans="15:18" x14ac:dyDescent="0.2">
      <c r="O45" s="28">
        <v>45</v>
      </c>
      <c r="P45" s="28" t="s">
        <v>130</v>
      </c>
      <c r="Q45" s="28" t="s">
        <v>246</v>
      </c>
      <c r="R45" s="28" t="s">
        <v>247</v>
      </c>
    </row>
    <row r="46" spans="15:18" x14ac:dyDescent="0.2">
      <c r="O46" s="28">
        <v>46</v>
      </c>
      <c r="P46" s="28" t="s">
        <v>132</v>
      </c>
      <c r="Q46" s="28" t="s">
        <v>248</v>
      </c>
      <c r="R46" s="28" t="s">
        <v>249</v>
      </c>
    </row>
    <row r="47" spans="15:18" x14ac:dyDescent="0.2">
      <c r="O47" s="28">
        <v>47</v>
      </c>
      <c r="P47" s="28" t="s">
        <v>134</v>
      </c>
      <c r="Q47" s="28" t="s">
        <v>250</v>
      </c>
      <c r="R47" s="28" t="s">
        <v>340</v>
      </c>
    </row>
    <row r="48" spans="15:18" x14ac:dyDescent="0.2">
      <c r="O48" s="28">
        <v>50</v>
      </c>
      <c r="P48" s="28" t="s">
        <v>138</v>
      </c>
      <c r="Q48" s="28" t="s">
        <v>251</v>
      </c>
      <c r="R48" s="28" t="s">
        <v>252</v>
      </c>
    </row>
    <row r="49" spans="15:18" x14ac:dyDescent="0.2">
      <c r="O49" s="28">
        <v>60</v>
      </c>
      <c r="P49" s="28" t="s">
        <v>140</v>
      </c>
      <c r="Q49" s="28" t="s">
        <v>253</v>
      </c>
      <c r="R49" s="28" t="s">
        <v>254</v>
      </c>
    </row>
    <row r="50" spans="15:18" x14ac:dyDescent="0.2">
      <c r="O50" s="28">
        <v>70</v>
      </c>
      <c r="P50" s="28" t="s">
        <v>142</v>
      </c>
      <c r="Q50" s="28" t="s">
        <v>255</v>
      </c>
      <c r="R50" s="28" t="s">
        <v>256</v>
      </c>
    </row>
    <row r="51" spans="15:18" x14ac:dyDescent="0.2">
      <c r="O51" s="28">
        <v>80</v>
      </c>
      <c r="P51" s="28" t="s">
        <v>144</v>
      </c>
      <c r="Q51" s="28" t="s">
        <v>277</v>
      </c>
      <c r="R51" s="28" t="s">
        <v>278</v>
      </c>
    </row>
    <row r="52" spans="15:18" x14ac:dyDescent="0.2">
      <c r="O52" s="28">
        <v>210</v>
      </c>
      <c r="P52" s="28" t="s">
        <v>146</v>
      </c>
      <c r="Q52" s="28" t="s">
        <v>257</v>
      </c>
      <c r="R52" s="28" t="s">
        <v>258</v>
      </c>
    </row>
    <row r="53" spans="15:18" x14ac:dyDescent="0.2">
      <c r="O53" s="28">
        <v>220</v>
      </c>
      <c r="P53" s="28" t="s">
        <v>148</v>
      </c>
      <c r="Q53" s="28" t="s">
        <v>259</v>
      </c>
      <c r="R53" s="28" t="s">
        <v>260</v>
      </c>
    </row>
    <row r="54" spans="15:18" x14ac:dyDescent="0.2">
      <c r="O54" s="28">
        <v>230</v>
      </c>
      <c r="P54" s="28" t="s">
        <v>150</v>
      </c>
      <c r="Q54" s="28" t="s">
        <v>261</v>
      </c>
      <c r="R54" s="28" t="s">
        <v>262</v>
      </c>
    </row>
    <row r="55" spans="15:18" x14ac:dyDescent="0.2">
      <c r="O55" s="28">
        <v>240</v>
      </c>
      <c r="P55" s="28" t="s">
        <v>152</v>
      </c>
      <c r="Q55" s="28" t="s">
        <v>263</v>
      </c>
      <c r="R55" s="28" t="s">
        <v>264</v>
      </c>
    </row>
    <row r="56" spans="15:18" x14ac:dyDescent="0.2">
      <c r="O56" s="28">
        <v>250</v>
      </c>
      <c r="P56" s="28" t="s">
        <v>154</v>
      </c>
      <c r="Q56" s="28" t="s">
        <v>265</v>
      </c>
      <c r="R56" s="28" t="s">
        <v>266</v>
      </c>
    </row>
    <row r="57" spans="15:18" x14ac:dyDescent="0.2">
      <c r="O57" s="28">
        <v>260</v>
      </c>
      <c r="P57" s="28" t="s">
        <v>156</v>
      </c>
      <c r="Q57" s="28" t="s">
        <v>267</v>
      </c>
      <c r="R57" s="28" t="s">
        <v>268</v>
      </c>
    </row>
    <row r="58" spans="15:18" x14ac:dyDescent="0.2">
      <c r="O58" s="28">
        <v>270</v>
      </c>
      <c r="P58" s="28" t="s">
        <v>158</v>
      </c>
      <c r="Q58" s="28" t="s">
        <v>269</v>
      </c>
      <c r="R58" s="28" t="s">
        <v>270</v>
      </c>
    </row>
    <row r="59" spans="15:18" x14ac:dyDescent="0.2">
      <c r="O59" s="29">
        <v>100</v>
      </c>
      <c r="P59" s="29" t="s">
        <v>161</v>
      </c>
      <c r="Q59" s="28" t="s">
        <v>271</v>
      </c>
      <c r="R59" s="28" t="s">
        <v>276</v>
      </c>
    </row>
    <row r="60" spans="15:18" x14ac:dyDescent="0.2">
      <c r="O60" s="29">
        <v>999</v>
      </c>
      <c r="P60" s="29" t="s">
        <v>163</v>
      </c>
    </row>
    <row r="61" spans="15:18" x14ac:dyDescent="0.2">
      <c r="O61" s="29">
        <v>999</v>
      </c>
      <c r="P61" s="29" t="s">
        <v>163</v>
      </c>
    </row>
  </sheetData>
  <mergeCells count="22">
    <mergeCell ref="M12:N12"/>
    <mergeCell ref="A1:M1"/>
    <mergeCell ref="K5:N5"/>
    <mergeCell ref="M10:N10"/>
    <mergeCell ref="D11:F11"/>
    <mergeCell ref="M11:N11"/>
    <mergeCell ref="D13:F13"/>
    <mergeCell ref="M13:N13"/>
    <mergeCell ref="D14:F14"/>
    <mergeCell ref="M14:N14"/>
    <mergeCell ref="D15:F15"/>
    <mergeCell ref="M15:N15"/>
    <mergeCell ref="J19:J20"/>
    <mergeCell ref="K19:N19"/>
    <mergeCell ref="L20:M20"/>
    <mergeCell ref="D16:F16"/>
    <mergeCell ref="M16:N16"/>
    <mergeCell ref="D17:F17"/>
    <mergeCell ref="J17:N17"/>
    <mergeCell ref="D18:F18"/>
    <mergeCell ref="J18:K18"/>
    <mergeCell ref="M18:N18"/>
  </mergeCells>
  <phoneticPr fontId="5"/>
  <dataValidations count="3">
    <dataValidation operator="greaterThanOrEqual" allowBlank="1" showInputMessage="1" showErrorMessage="1" prompt="【数字のみ入力】" sqref="D10:F10"/>
    <dataValidation imeMode="off" allowBlank="1" showInputMessage="1" showErrorMessage="1" sqref="Z10:AB10"/>
    <dataValidation imeMode="off" allowBlank="1" showInputMessage="1" showErrorMessage="1" prompt="数字のみ入力" sqref="L10:L15"/>
  </dataValidations>
  <pageMargins left="0.59055118110236227" right="0.59055118110236227" top="0.98425196850393704" bottom="0.52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00"/>
  <sheetViews>
    <sheetView workbookViewId="0">
      <pane ySplit="1" topLeftCell="A2" activePane="bottomLeft" state="frozen"/>
      <selection pane="bottomLeft" activeCell="E2" sqref="E2:F2"/>
    </sheetView>
  </sheetViews>
  <sheetFormatPr defaultRowHeight="13.2" x14ac:dyDescent="0.2"/>
  <cols>
    <col min="1" max="1" width="17.77734375" style="108" customWidth="1"/>
    <col min="2" max="2" width="3.33203125" bestFit="1" customWidth="1"/>
    <col min="3" max="3" width="22" bestFit="1" customWidth="1"/>
    <col min="5" max="6" width="9" style="125"/>
    <col min="8" max="9" width="9" style="126"/>
  </cols>
  <sheetData>
    <row r="1" spans="1:9" x14ac:dyDescent="0.2">
      <c r="A1" s="108" t="s">
        <v>299</v>
      </c>
      <c r="B1" t="s">
        <v>297</v>
      </c>
      <c r="C1" t="s">
        <v>298</v>
      </c>
      <c r="E1" s="125" t="s">
        <v>341</v>
      </c>
      <c r="H1" s="126" t="s">
        <v>342</v>
      </c>
    </row>
    <row r="2" spans="1:9" x14ac:dyDescent="0.2">
      <c r="A2" s="110"/>
      <c r="B2" t="s">
        <v>297</v>
      </c>
      <c r="C2" s="109" t="str">
        <f>IF(A2="","",CONCATENATE(LEFT((YEAR(A2)*10000+MONTH(A2)*100+DAY(A2)),4),"/",MID((YEAR(A2)*10000+MONTH(A2)*100+DAY(A2)),5,2),"/",RIGHT((YEAR(A2)*10000+MONTH(A2)*100+DAY(A2)),2)))</f>
        <v/>
      </c>
      <c r="H2" s="126" t="str">
        <f t="shared" ref="H2:I65" si="0">ASC(E2)</f>
        <v/>
      </c>
      <c r="I2" s="126" t="str">
        <f t="shared" si="0"/>
        <v/>
      </c>
    </row>
    <row r="3" spans="1:9" x14ac:dyDescent="0.2">
      <c r="A3" s="110"/>
      <c r="B3" t="s">
        <v>297</v>
      </c>
      <c r="C3" s="109" t="str">
        <f t="shared" ref="C3:C66" si="1">IF(A3="","",CONCATENATE(LEFT((YEAR(A3)*10000+MONTH(A3)*100+DAY(A3)),4),"/",MID((YEAR(A3)*10000+MONTH(A3)*100+DAY(A3)),5,2),"/",RIGHT((YEAR(A3)*10000+MONTH(A3)*100+DAY(A3)),2)))</f>
        <v/>
      </c>
      <c r="H3" s="126" t="str">
        <f t="shared" si="0"/>
        <v/>
      </c>
      <c r="I3" s="126" t="str">
        <f t="shared" si="0"/>
        <v/>
      </c>
    </row>
    <row r="4" spans="1:9" x14ac:dyDescent="0.2">
      <c r="A4" s="110"/>
      <c r="B4" t="s">
        <v>297</v>
      </c>
      <c r="C4" s="109" t="str">
        <f t="shared" si="1"/>
        <v/>
      </c>
      <c r="H4" s="126" t="str">
        <f t="shared" si="0"/>
        <v/>
      </c>
      <c r="I4" s="126" t="str">
        <f t="shared" si="0"/>
        <v/>
      </c>
    </row>
    <row r="5" spans="1:9" x14ac:dyDescent="0.2">
      <c r="A5" s="110"/>
      <c r="B5" t="s">
        <v>297</v>
      </c>
      <c r="C5" s="109" t="str">
        <f t="shared" si="1"/>
        <v/>
      </c>
      <c r="H5" s="126" t="str">
        <f t="shared" si="0"/>
        <v/>
      </c>
      <c r="I5" s="126" t="str">
        <f t="shared" si="0"/>
        <v/>
      </c>
    </row>
    <row r="6" spans="1:9" x14ac:dyDescent="0.2">
      <c r="A6" s="110"/>
      <c r="B6" t="s">
        <v>297</v>
      </c>
      <c r="C6" s="109" t="str">
        <f t="shared" si="1"/>
        <v/>
      </c>
      <c r="H6" s="126" t="str">
        <f t="shared" si="0"/>
        <v/>
      </c>
      <c r="I6" s="126" t="str">
        <f t="shared" si="0"/>
        <v/>
      </c>
    </row>
    <row r="7" spans="1:9" x14ac:dyDescent="0.2">
      <c r="A7" s="110"/>
      <c r="B7" t="s">
        <v>297</v>
      </c>
      <c r="C7" s="109" t="str">
        <f t="shared" si="1"/>
        <v/>
      </c>
      <c r="H7" s="126" t="str">
        <f t="shared" si="0"/>
        <v/>
      </c>
      <c r="I7" s="126" t="str">
        <f t="shared" si="0"/>
        <v/>
      </c>
    </row>
    <row r="8" spans="1:9" x14ac:dyDescent="0.2">
      <c r="A8" s="110"/>
      <c r="B8" t="s">
        <v>297</v>
      </c>
      <c r="C8" s="109" t="str">
        <f t="shared" si="1"/>
        <v/>
      </c>
      <c r="H8" s="126" t="str">
        <f t="shared" si="0"/>
        <v/>
      </c>
      <c r="I8" s="126" t="str">
        <f t="shared" si="0"/>
        <v/>
      </c>
    </row>
    <row r="9" spans="1:9" x14ac:dyDescent="0.2">
      <c r="A9" s="110"/>
      <c r="B9" t="s">
        <v>297</v>
      </c>
      <c r="C9" s="109" t="str">
        <f t="shared" si="1"/>
        <v/>
      </c>
      <c r="H9" s="126" t="str">
        <f t="shared" si="0"/>
        <v/>
      </c>
      <c r="I9" s="126" t="str">
        <f t="shared" si="0"/>
        <v/>
      </c>
    </row>
    <row r="10" spans="1:9" x14ac:dyDescent="0.2">
      <c r="A10" s="110"/>
      <c r="B10" t="s">
        <v>297</v>
      </c>
      <c r="C10" s="109" t="str">
        <f t="shared" si="1"/>
        <v/>
      </c>
      <c r="H10" s="126" t="str">
        <f t="shared" si="0"/>
        <v/>
      </c>
      <c r="I10" s="126" t="str">
        <f t="shared" si="0"/>
        <v/>
      </c>
    </row>
    <row r="11" spans="1:9" x14ac:dyDescent="0.2">
      <c r="A11" s="110"/>
      <c r="B11" t="s">
        <v>297</v>
      </c>
      <c r="C11" s="109" t="str">
        <f t="shared" si="1"/>
        <v/>
      </c>
      <c r="H11" s="126" t="str">
        <f t="shared" si="0"/>
        <v/>
      </c>
      <c r="I11" s="126" t="str">
        <f t="shared" si="0"/>
        <v/>
      </c>
    </row>
    <row r="12" spans="1:9" x14ac:dyDescent="0.2">
      <c r="A12" s="110"/>
      <c r="B12" t="s">
        <v>297</v>
      </c>
      <c r="C12" s="109" t="str">
        <f t="shared" si="1"/>
        <v/>
      </c>
      <c r="H12" s="126" t="str">
        <f t="shared" si="0"/>
        <v/>
      </c>
      <c r="I12" s="126" t="str">
        <f t="shared" si="0"/>
        <v/>
      </c>
    </row>
    <row r="13" spans="1:9" x14ac:dyDescent="0.2">
      <c r="A13" s="110"/>
      <c r="B13" t="s">
        <v>297</v>
      </c>
      <c r="C13" s="109" t="str">
        <f t="shared" si="1"/>
        <v/>
      </c>
      <c r="H13" s="126" t="str">
        <f t="shared" si="0"/>
        <v/>
      </c>
      <c r="I13" s="126" t="str">
        <f t="shared" si="0"/>
        <v/>
      </c>
    </row>
    <row r="14" spans="1:9" x14ac:dyDescent="0.2">
      <c r="A14" s="110"/>
      <c r="B14" t="s">
        <v>297</v>
      </c>
      <c r="C14" s="109" t="str">
        <f t="shared" si="1"/>
        <v/>
      </c>
      <c r="H14" s="126" t="str">
        <f t="shared" si="0"/>
        <v/>
      </c>
      <c r="I14" s="126" t="str">
        <f t="shared" si="0"/>
        <v/>
      </c>
    </row>
    <row r="15" spans="1:9" x14ac:dyDescent="0.2">
      <c r="A15" s="110"/>
      <c r="B15" t="s">
        <v>297</v>
      </c>
      <c r="C15" s="109" t="str">
        <f t="shared" si="1"/>
        <v/>
      </c>
      <c r="H15" s="126" t="str">
        <f t="shared" si="0"/>
        <v/>
      </c>
      <c r="I15" s="126" t="str">
        <f t="shared" si="0"/>
        <v/>
      </c>
    </row>
    <row r="16" spans="1:9" x14ac:dyDescent="0.2">
      <c r="A16" s="110"/>
      <c r="B16" t="s">
        <v>297</v>
      </c>
      <c r="C16" s="109" t="str">
        <f t="shared" si="1"/>
        <v/>
      </c>
      <c r="H16" s="126" t="str">
        <f t="shared" si="0"/>
        <v/>
      </c>
      <c r="I16" s="126" t="str">
        <f t="shared" si="0"/>
        <v/>
      </c>
    </row>
    <row r="17" spans="1:9" x14ac:dyDescent="0.2">
      <c r="A17" s="110"/>
      <c r="B17" t="s">
        <v>297</v>
      </c>
      <c r="C17" s="109" t="str">
        <f t="shared" si="1"/>
        <v/>
      </c>
      <c r="H17" s="126" t="str">
        <f t="shared" si="0"/>
        <v/>
      </c>
      <c r="I17" s="126" t="str">
        <f t="shared" si="0"/>
        <v/>
      </c>
    </row>
    <row r="18" spans="1:9" x14ac:dyDescent="0.2">
      <c r="A18" s="110"/>
      <c r="B18" t="s">
        <v>297</v>
      </c>
      <c r="C18" s="109" t="str">
        <f t="shared" si="1"/>
        <v/>
      </c>
      <c r="H18" s="126" t="str">
        <f t="shared" si="0"/>
        <v/>
      </c>
      <c r="I18" s="126" t="str">
        <f t="shared" si="0"/>
        <v/>
      </c>
    </row>
    <row r="19" spans="1:9" x14ac:dyDescent="0.2">
      <c r="A19" s="110"/>
      <c r="B19" t="s">
        <v>297</v>
      </c>
      <c r="C19" s="109" t="str">
        <f t="shared" si="1"/>
        <v/>
      </c>
      <c r="H19" s="126" t="str">
        <f t="shared" si="0"/>
        <v/>
      </c>
      <c r="I19" s="126" t="str">
        <f t="shared" si="0"/>
        <v/>
      </c>
    </row>
    <row r="20" spans="1:9" x14ac:dyDescent="0.2">
      <c r="A20" s="110"/>
      <c r="B20" t="s">
        <v>297</v>
      </c>
      <c r="C20" s="109" t="str">
        <f t="shared" si="1"/>
        <v/>
      </c>
      <c r="H20" s="126" t="str">
        <f t="shared" si="0"/>
        <v/>
      </c>
      <c r="I20" s="126" t="str">
        <f t="shared" si="0"/>
        <v/>
      </c>
    </row>
    <row r="21" spans="1:9" x14ac:dyDescent="0.2">
      <c r="A21" s="110"/>
      <c r="B21" t="s">
        <v>297</v>
      </c>
      <c r="C21" s="109" t="str">
        <f t="shared" si="1"/>
        <v/>
      </c>
      <c r="H21" s="126" t="str">
        <f t="shared" si="0"/>
        <v/>
      </c>
      <c r="I21" s="126" t="str">
        <f t="shared" si="0"/>
        <v/>
      </c>
    </row>
    <row r="22" spans="1:9" x14ac:dyDescent="0.2">
      <c r="A22" s="110"/>
      <c r="B22" t="s">
        <v>297</v>
      </c>
      <c r="C22" s="109" t="str">
        <f t="shared" si="1"/>
        <v/>
      </c>
      <c r="H22" s="126" t="str">
        <f t="shared" si="0"/>
        <v/>
      </c>
      <c r="I22" s="126" t="str">
        <f t="shared" si="0"/>
        <v/>
      </c>
    </row>
    <row r="23" spans="1:9" x14ac:dyDescent="0.2">
      <c r="A23" s="110"/>
      <c r="B23" t="s">
        <v>297</v>
      </c>
      <c r="C23" s="109" t="str">
        <f t="shared" si="1"/>
        <v/>
      </c>
      <c r="H23" s="126" t="str">
        <f t="shared" si="0"/>
        <v/>
      </c>
      <c r="I23" s="126" t="str">
        <f t="shared" si="0"/>
        <v/>
      </c>
    </row>
    <row r="24" spans="1:9" x14ac:dyDescent="0.2">
      <c r="A24" s="110"/>
      <c r="B24" t="s">
        <v>297</v>
      </c>
      <c r="C24" s="109" t="str">
        <f t="shared" si="1"/>
        <v/>
      </c>
      <c r="H24" s="126" t="str">
        <f t="shared" si="0"/>
        <v/>
      </c>
      <c r="I24" s="126" t="str">
        <f t="shared" si="0"/>
        <v/>
      </c>
    </row>
    <row r="25" spans="1:9" x14ac:dyDescent="0.2">
      <c r="A25" s="110"/>
      <c r="B25" t="s">
        <v>297</v>
      </c>
      <c r="C25" s="109" t="str">
        <f t="shared" si="1"/>
        <v/>
      </c>
      <c r="H25" s="126" t="str">
        <f t="shared" si="0"/>
        <v/>
      </c>
      <c r="I25" s="126" t="str">
        <f t="shared" si="0"/>
        <v/>
      </c>
    </row>
    <row r="26" spans="1:9" x14ac:dyDescent="0.2">
      <c r="A26" s="110"/>
      <c r="B26" t="s">
        <v>297</v>
      </c>
      <c r="C26" s="109" t="str">
        <f t="shared" si="1"/>
        <v/>
      </c>
      <c r="H26" s="126" t="str">
        <f t="shared" si="0"/>
        <v/>
      </c>
      <c r="I26" s="126" t="str">
        <f t="shared" si="0"/>
        <v/>
      </c>
    </row>
    <row r="27" spans="1:9" x14ac:dyDescent="0.2">
      <c r="A27" s="110"/>
      <c r="B27" t="s">
        <v>297</v>
      </c>
      <c r="C27" s="109" t="str">
        <f t="shared" si="1"/>
        <v/>
      </c>
      <c r="H27" s="126" t="str">
        <f t="shared" si="0"/>
        <v/>
      </c>
      <c r="I27" s="126" t="str">
        <f t="shared" si="0"/>
        <v/>
      </c>
    </row>
    <row r="28" spans="1:9" x14ac:dyDescent="0.2">
      <c r="A28" s="110"/>
      <c r="B28" t="s">
        <v>297</v>
      </c>
      <c r="C28" s="109" t="str">
        <f t="shared" si="1"/>
        <v/>
      </c>
      <c r="H28" s="126" t="str">
        <f t="shared" si="0"/>
        <v/>
      </c>
      <c r="I28" s="126" t="str">
        <f t="shared" si="0"/>
        <v/>
      </c>
    </row>
    <row r="29" spans="1:9" x14ac:dyDescent="0.2">
      <c r="A29" s="110"/>
      <c r="B29" t="s">
        <v>297</v>
      </c>
      <c r="C29" s="109" t="str">
        <f t="shared" si="1"/>
        <v/>
      </c>
      <c r="H29" s="126" t="str">
        <f t="shared" si="0"/>
        <v/>
      </c>
      <c r="I29" s="126" t="str">
        <f t="shared" si="0"/>
        <v/>
      </c>
    </row>
    <row r="30" spans="1:9" x14ac:dyDescent="0.2">
      <c r="A30" s="110"/>
      <c r="B30" t="s">
        <v>297</v>
      </c>
      <c r="C30" s="109" t="str">
        <f t="shared" si="1"/>
        <v/>
      </c>
      <c r="H30" s="126" t="str">
        <f t="shared" si="0"/>
        <v/>
      </c>
      <c r="I30" s="126" t="str">
        <f t="shared" si="0"/>
        <v/>
      </c>
    </row>
    <row r="31" spans="1:9" x14ac:dyDescent="0.2">
      <c r="A31" s="110"/>
      <c r="B31" t="s">
        <v>297</v>
      </c>
      <c r="C31" s="109" t="str">
        <f t="shared" si="1"/>
        <v/>
      </c>
      <c r="H31" s="126" t="str">
        <f t="shared" si="0"/>
        <v/>
      </c>
      <c r="I31" s="126" t="str">
        <f t="shared" si="0"/>
        <v/>
      </c>
    </row>
    <row r="32" spans="1:9" x14ac:dyDescent="0.2">
      <c r="A32" s="110"/>
      <c r="B32" t="s">
        <v>297</v>
      </c>
      <c r="C32" s="109" t="str">
        <f t="shared" si="1"/>
        <v/>
      </c>
      <c r="H32" s="126" t="str">
        <f t="shared" si="0"/>
        <v/>
      </c>
      <c r="I32" s="126" t="str">
        <f t="shared" si="0"/>
        <v/>
      </c>
    </row>
    <row r="33" spans="1:9" x14ac:dyDescent="0.2">
      <c r="A33" s="110"/>
      <c r="B33" t="s">
        <v>297</v>
      </c>
      <c r="C33" s="109" t="str">
        <f t="shared" si="1"/>
        <v/>
      </c>
      <c r="H33" s="126" t="str">
        <f t="shared" si="0"/>
        <v/>
      </c>
      <c r="I33" s="126" t="str">
        <f t="shared" si="0"/>
        <v/>
      </c>
    </row>
    <row r="34" spans="1:9" x14ac:dyDescent="0.2">
      <c r="A34" s="110"/>
      <c r="B34" t="s">
        <v>297</v>
      </c>
      <c r="C34" s="109" t="str">
        <f t="shared" si="1"/>
        <v/>
      </c>
      <c r="H34" s="126" t="str">
        <f t="shared" si="0"/>
        <v/>
      </c>
      <c r="I34" s="126" t="str">
        <f t="shared" si="0"/>
        <v/>
      </c>
    </row>
    <row r="35" spans="1:9" x14ac:dyDescent="0.2">
      <c r="A35" s="110"/>
      <c r="B35" t="s">
        <v>297</v>
      </c>
      <c r="C35" s="109" t="str">
        <f t="shared" si="1"/>
        <v/>
      </c>
      <c r="H35" s="126" t="str">
        <f t="shared" si="0"/>
        <v/>
      </c>
      <c r="I35" s="126" t="str">
        <f t="shared" si="0"/>
        <v/>
      </c>
    </row>
    <row r="36" spans="1:9" x14ac:dyDescent="0.2">
      <c r="A36" s="110"/>
      <c r="B36" t="s">
        <v>297</v>
      </c>
      <c r="C36" s="109" t="str">
        <f t="shared" si="1"/>
        <v/>
      </c>
      <c r="H36" s="126" t="str">
        <f t="shared" si="0"/>
        <v/>
      </c>
      <c r="I36" s="126" t="str">
        <f t="shared" si="0"/>
        <v/>
      </c>
    </row>
    <row r="37" spans="1:9" x14ac:dyDescent="0.2">
      <c r="A37" s="110"/>
      <c r="B37" t="s">
        <v>297</v>
      </c>
      <c r="C37" s="109" t="str">
        <f t="shared" si="1"/>
        <v/>
      </c>
      <c r="H37" s="126" t="str">
        <f t="shared" si="0"/>
        <v/>
      </c>
      <c r="I37" s="126" t="str">
        <f t="shared" si="0"/>
        <v/>
      </c>
    </row>
    <row r="38" spans="1:9" x14ac:dyDescent="0.2">
      <c r="A38" s="110"/>
      <c r="B38" t="s">
        <v>297</v>
      </c>
      <c r="C38" s="109" t="str">
        <f t="shared" si="1"/>
        <v/>
      </c>
      <c r="H38" s="126" t="str">
        <f t="shared" si="0"/>
        <v/>
      </c>
      <c r="I38" s="126" t="str">
        <f t="shared" si="0"/>
        <v/>
      </c>
    </row>
    <row r="39" spans="1:9" x14ac:dyDescent="0.2">
      <c r="A39" s="110"/>
      <c r="B39" t="s">
        <v>297</v>
      </c>
      <c r="C39" s="109" t="str">
        <f t="shared" si="1"/>
        <v/>
      </c>
      <c r="H39" s="126" t="str">
        <f t="shared" si="0"/>
        <v/>
      </c>
      <c r="I39" s="126" t="str">
        <f t="shared" si="0"/>
        <v/>
      </c>
    </row>
    <row r="40" spans="1:9" x14ac:dyDescent="0.2">
      <c r="A40" s="110"/>
      <c r="B40" t="s">
        <v>297</v>
      </c>
      <c r="C40" s="109" t="str">
        <f t="shared" si="1"/>
        <v/>
      </c>
      <c r="H40" s="126" t="str">
        <f t="shared" si="0"/>
        <v/>
      </c>
      <c r="I40" s="126" t="str">
        <f t="shared" si="0"/>
        <v/>
      </c>
    </row>
    <row r="41" spans="1:9" x14ac:dyDescent="0.2">
      <c r="A41" s="110"/>
      <c r="B41" t="s">
        <v>297</v>
      </c>
      <c r="C41" s="109" t="str">
        <f t="shared" si="1"/>
        <v/>
      </c>
      <c r="H41" s="126" t="str">
        <f t="shared" si="0"/>
        <v/>
      </c>
      <c r="I41" s="126" t="str">
        <f t="shared" si="0"/>
        <v/>
      </c>
    </row>
    <row r="42" spans="1:9" x14ac:dyDescent="0.2">
      <c r="A42" s="110"/>
      <c r="B42" t="s">
        <v>297</v>
      </c>
      <c r="C42" s="109" t="str">
        <f t="shared" si="1"/>
        <v/>
      </c>
      <c r="H42" s="126" t="str">
        <f t="shared" si="0"/>
        <v/>
      </c>
      <c r="I42" s="126" t="str">
        <f t="shared" si="0"/>
        <v/>
      </c>
    </row>
    <row r="43" spans="1:9" x14ac:dyDescent="0.2">
      <c r="A43" s="110"/>
      <c r="B43" t="s">
        <v>297</v>
      </c>
      <c r="C43" s="109" t="str">
        <f t="shared" si="1"/>
        <v/>
      </c>
      <c r="H43" s="126" t="str">
        <f t="shared" si="0"/>
        <v/>
      </c>
      <c r="I43" s="126" t="str">
        <f t="shared" si="0"/>
        <v/>
      </c>
    </row>
    <row r="44" spans="1:9" x14ac:dyDescent="0.2">
      <c r="A44" s="110"/>
      <c r="B44" t="s">
        <v>297</v>
      </c>
      <c r="C44" s="109" t="str">
        <f t="shared" si="1"/>
        <v/>
      </c>
      <c r="H44" s="126" t="str">
        <f t="shared" si="0"/>
        <v/>
      </c>
      <c r="I44" s="126" t="str">
        <f t="shared" si="0"/>
        <v/>
      </c>
    </row>
    <row r="45" spans="1:9" x14ac:dyDescent="0.2">
      <c r="A45" s="110"/>
      <c r="B45" t="s">
        <v>297</v>
      </c>
      <c r="C45" s="109" t="str">
        <f t="shared" si="1"/>
        <v/>
      </c>
      <c r="H45" s="126" t="str">
        <f t="shared" si="0"/>
        <v/>
      </c>
      <c r="I45" s="126" t="str">
        <f t="shared" si="0"/>
        <v/>
      </c>
    </row>
    <row r="46" spans="1:9" x14ac:dyDescent="0.2">
      <c r="A46" s="110"/>
      <c r="B46" t="s">
        <v>297</v>
      </c>
      <c r="C46" s="109" t="str">
        <f t="shared" si="1"/>
        <v/>
      </c>
      <c r="H46" s="126" t="str">
        <f t="shared" si="0"/>
        <v/>
      </c>
      <c r="I46" s="126" t="str">
        <f t="shared" si="0"/>
        <v/>
      </c>
    </row>
    <row r="47" spans="1:9" x14ac:dyDescent="0.2">
      <c r="A47" s="110"/>
      <c r="B47" t="s">
        <v>297</v>
      </c>
      <c r="C47" s="109" t="str">
        <f t="shared" si="1"/>
        <v/>
      </c>
      <c r="H47" s="126" t="str">
        <f t="shared" si="0"/>
        <v/>
      </c>
      <c r="I47" s="126" t="str">
        <f t="shared" si="0"/>
        <v/>
      </c>
    </row>
    <row r="48" spans="1:9" x14ac:dyDescent="0.2">
      <c r="A48" s="110"/>
      <c r="B48" t="s">
        <v>297</v>
      </c>
      <c r="C48" s="109" t="str">
        <f t="shared" si="1"/>
        <v/>
      </c>
      <c r="H48" s="126" t="str">
        <f t="shared" si="0"/>
        <v/>
      </c>
      <c r="I48" s="126" t="str">
        <f t="shared" si="0"/>
        <v/>
      </c>
    </row>
    <row r="49" spans="1:9" x14ac:dyDescent="0.2">
      <c r="A49" s="110"/>
      <c r="B49" t="s">
        <v>297</v>
      </c>
      <c r="C49" s="109" t="str">
        <f t="shared" si="1"/>
        <v/>
      </c>
      <c r="H49" s="126" t="str">
        <f t="shared" si="0"/>
        <v/>
      </c>
      <c r="I49" s="126" t="str">
        <f t="shared" si="0"/>
        <v/>
      </c>
    </row>
    <row r="50" spans="1:9" x14ac:dyDescent="0.2">
      <c r="A50" s="110"/>
      <c r="B50" t="s">
        <v>297</v>
      </c>
      <c r="C50" s="109" t="str">
        <f t="shared" si="1"/>
        <v/>
      </c>
      <c r="H50" s="126" t="str">
        <f t="shared" si="0"/>
        <v/>
      </c>
      <c r="I50" s="126" t="str">
        <f t="shared" si="0"/>
        <v/>
      </c>
    </row>
    <row r="51" spans="1:9" x14ac:dyDescent="0.2">
      <c r="A51" s="110"/>
      <c r="B51" t="s">
        <v>297</v>
      </c>
      <c r="C51" s="109" t="str">
        <f t="shared" si="1"/>
        <v/>
      </c>
      <c r="H51" s="126" t="str">
        <f t="shared" si="0"/>
        <v/>
      </c>
      <c r="I51" s="126" t="str">
        <f t="shared" si="0"/>
        <v/>
      </c>
    </row>
    <row r="52" spans="1:9" x14ac:dyDescent="0.2">
      <c r="A52" s="110"/>
      <c r="B52" t="s">
        <v>297</v>
      </c>
      <c r="C52" s="109" t="str">
        <f t="shared" si="1"/>
        <v/>
      </c>
      <c r="H52" s="126" t="str">
        <f t="shared" si="0"/>
        <v/>
      </c>
      <c r="I52" s="126" t="str">
        <f t="shared" si="0"/>
        <v/>
      </c>
    </row>
    <row r="53" spans="1:9" x14ac:dyDescent="0.2">
      <c r="A53" s="110"/>
      <c r="B53" t="s">
        <v>297</v>
      </c>
      <c r="C53" s="109" t="str">
        <f t="shared" si="1"/>
        <v/>
      </c>
      <c r="H53" s="126" t="str">
        <f t="shared" si="0"/>
        <v/>
      </c>
      <c r="I53" s="126" t="str">
        <f t="shared" si="0"/>
        <v/>
      </c>
    </row>
    <row r="54" spans="1:9" x14ac:dyDescent="0.2">
      <c r="A54" s="110"/>
      <c r="B54" t="s">
        <v>297</v>
      </c>
      <c r="C54" s="109" t="str">
        <f t="shared" si="1"/>
        <v/>
      </c>
      <c r="H54" s="126" t="str">
        <f t="shared" si="0"/>
        <v/>
      </c>
      <c r="I54" s="126" t="str">
        <f t="shared" si="0"/>
        <v/>
      </c>
    </row>
    <row r="55" spans="1:9" x14ac:dyDescent="0.2">
      <c r="A55" s="110"/>
      <c r="B55" t="s">
        <v>297</v>
      </c>
      <c r="C55" s="109" t="str">
        <f t="shared" si="1"/>
        <v/>
      </c>
      <c r="H55" s="126" t="str">
        <f t="shared" si="0"/>
        <v/>
      </c>
      <c r="I55" s="126" t="str">
        <f t="shared" si="0"/>
        <v/>
      </c>
    </row>
    <row r="56" spans="1:9" x14ac:dyDescent="0.2">
      <c r="A56" s="110"/>
      <c r="B56" t="s">
        <v>297</v>
      </c>
      <c r="C56" s="109" t="str">
        <f t="shared" si="1"/>
        <v/>
      </c>
      <c r="H56" s="126" t="str">
        <f t="shared" si="0"/>
        <v/>
      </c>
      <c r="I56" s="126" t="str">
        <f t="shared" si="0"/>
        <v/>
      </c>
    </row>
    <row r="57" spans="1:9" x14ac:dyDescent="0.2">
      <c r="A57" s="110"/>
      <c r="B57" t="s">
        <v>297</v>
      </c>
      <c r="C57" s="109" t="str">
        <f t="shared" si="1"/>
        <v/>
      </c>
      <c r="H57" s="126" t="str">
        <f t="shared" si="0"/>
        <v/>
      </c>
      <c r="I57" s="126" t="str">
        <f t="shared" si="0"/>
        <v/>
      </c>
    </row>
    <row r="58" spans="1:9" x14ac:dyDescent="0.2">
      <c r="A58" s="110"/>
      <c r="B58" t="s">
        <v>297</v>
      </c>
      <c r="C58" s="109" t="str">
        <f t="shared" si="1"/>
        <v/>
      </c>
      <c r="H58" s="126" t="str">
        <f t="shared" si="0"/>
        <v/>
      </c>
      <c r="I58" s="126" t="str">
        <f t="shared" si="0"/>
        <v/>
      </c>
    </row>
    <row r="59" spans="1:9" x14ac:dyDescent="0.2">
      <c r="A59" s="110"/>
      <c r="B59" t="s">
        <v>297</v>
      </c>
      <c r="C59" s="109" t="str">
        <f t="shared" si="1"/>
        <v/>
      </c>
      <c r="H59" s="126" t="str">
        <f t="shared" si="0"/>
        <v/>
      </c>
      <c r="I59" s="126" t="str">
        <f t="shared" si="0"/>
        <v/>
      </c>
    </row>
    <row r="60" spans="1:9" x14ac:dyDescent="0.2">
      <c r="A60" s="110"/>
      <c r="B60" t="s">
        <v>297</v>
      </c>
      <c r="C60" s="109" t="str">
        <f t="shared" si="1"/>
        <v/>
      </c>
      <c r="H60" s="126" t="str">
        <f t="shared" si="0"/>
        <v/>
      </c>
      <c r="I60" s="126" t="str">
        <f t="shared" si="0"/>
        <v/>
      </c>
    </row>
    <row r="61" spans="1:9" x14ac:dyDescent="0.2">
      <c r="A61" s="110"/>
      <c r="B61" t="s">
        <v>297</v>
      </c>
      <c r="C61" s="109" t="str">
        <f t="shared" si="1"/>
        <v/>
      </c>
      <c r="H61" s="126" t="str">
        <f t="shared" si="0"/>
        <v/>
      </c>
      <c r="I61" s="126" t="str">
        <f t="shared" si="0"/>
        <v/>
      </c>
    </row>
    <row r="62" spans="1:9" x14ac:dyDescent="0.2">
      <c r="A62" s="110"/>
      <c r="B62" t="s">
        <v>297</v>
      </c>
      <c r="C62" s="109" t="str">
        <f t="shared" si="1"/>
        <v/>
      </c>
      <c r="H62" s="126" t="str">
        <f t="shared" si="0"/>
        <v/>
      </c>
      <c r="I62" s="126" t="str">
        <f t="shared" si="0"/>
        <v/>
      </c>
    </row>
    <row r="63" spans="1:9" x14ac:dyDescent="0.2">
      <c r="A63" s="110"/>
      <c r="B63" t="s">
        <v>297</v>
      </c>
      <c r="C63" s="109" t="str">
        <f t="shared" si="1"/>
        <v/>
      </c>
      <c r="H63" s="126" t="str">
        <f t="shared" si="0"/>
        <v/>
      </c>
      <c r="I63" s="126" t="str">
        <f t="shared" si="0"/>
        <v/>
      </c>
    </row>
    <row r="64" spans="1:9" x14ac:dyDescent="0.2">
      <c r="A64" s="110"/>
      <c r="B64" t="s">
        <v>297</v>
      </c>
      <c r="C64" s="109" t="str">
        <f t="shared" si="1"/>
        <v/>
      </c>
      <c r="H64" s="126" t="str">
        <f t="shared" si="0"/>
        <v/>
      </c>
      <c r="I64" s="126" t="str">
        <f t="shared" si="0"/>
        <v/>
      </c>
    </row>
    <row r="65" spans="1:9" x14ac:dyDescent="0.2">
      <c r="A65" s="110"/>
      <c r="B65" t="s">
        <v>297</v>
      </c>
      <c r="C65" s="109" t="str">
        <f t="shared" si="1"/>
        <v/>
      </c>
      <c r="H65" s="126" t="str">
        <f t="shared" si="0"/>
        <v/>
      </c>
      <c r="I65" s="126" t="str">
        <f t="shared" si="0"/>
        <v/>
      </c>
    </row>
    <row r="66" spans="1:9" x14ac:dyDescent="0.2">
      <c r="A66" s="110"/>
      <c r="B66" t="s">
        <v>297</v>
      </c>
      <c r="C66" s="109" t="str">
        <f t="shared" si="1"/>
        <v/>
      </c>
      <c r="H66" s="126" t="str">
        <f t="shared" ref="H66:H129" si="2">ASC(E66)</f>
        <v/>
      </c>
      <c r="I66" s="126" t="str">
        <f t="shared" ref="I66:I129" si="3">ASC(F66)</f>
        <v/>
      </c>
    </row>
    <row r="67" spans="1:9" x14ac:dyDescent="0.2">
      <c r="A67" s="110"/>
      <c r="B67" t="s">
        <v>297</v>
      </c>
      <c r="C67" s="109" t="str">
        <f t="shared" ref="C67:C130" si="4">IF(A67="","",CONCATENATE(LEFT((YEAR(A67)*10000+MONTH(A67)*100+DAY(A67)),4),"/",MID((YEAR(A67)*10000+MONTH(A67)*100+DAY(A67)),5,2),"/",RIGHT((YEAR(A67)*10000+MONTH(A67)*100+DAY(A67)),2)))</f>
        <v/>
      </c>
      <c r="H67" s="126" t="str">
        <f t="shared" si="2"/>
        <v/>
      </c>
      <c r="I67" s="126" t="str">
        <f t="shared" si="3"/>
        <v/>
      </c>
    </row>
    <row r="68" spans="1:9" x14ac:dyDescent="0.2">
      <c r="A68" s="110"/>
      <c r="B68" t="s">
        <v>297</v>
      </c>
      <c r="C68" s="109" t="str">
        <f t="shared" si="4"/>
        <v/>
      </c>
      <c r="H68" s="126" t="str">
        <f t="shared" si="2"/>
        <v/>
      </c>
      <c r="I68" s="126" t="str">
        <f t="shared" si="3"/>
        <v/>
      </c>
    </row>
    <row r="69" spans="1:9" x14ac:dyDescent="0.2">
      <c r="A69" s="110"/>
      <c r="B69" t="s">
        <v>297</v>
      </c>
      <c r="C69" s="109" t="str">
        <f t="shared" si="4"/>
        <v/>
      </c>
      <c r="H69" s="126" t="str">
        <f t="shared" si="2"/>
        <v/>
      </c>
      <c r="I69" s="126" t="str">
        <f t="shared" si="3"/>
        <v/>
      </c>
    </row>
    <row r="70" spans="1:9" x14ac:dyDescent="0.2">
      <c r="A70" s="110"/>
      <c r="B70" t="s">
        <v>297</v>
      </c>
      <c r="C70" s="109" t="str">
        <f t="shared" si="4"/>
        <v/>
      </c>
      <c r="H70" s="126" t="str">
        <f t="shared" si="2"/>
        <v/>
      </c>
      <c r="I70" s="126" t="str">
        <f t="shared" si="3"/>
        <v/>
      </c>
    </row>
    <row r="71" spans="1:9" x14ac:dyDescent="0.2">
      <c r="A71" s="110"/>
      <c r="B71" t="s">
        <v>297</v>
      </c>
      <c r="C71" s="109" t="str">
        <f t="shared" si="4"/>
        <v/>
      </c>
      <c r="H71" s="126" t="str">
        <f t="shared" si="2"/>
        <v/>
      </c>
      <c r="I71" s="126" t="str">
        <f t="shared" si="3"/>
        <v/>
      </c>
    </row>
    <row r="72" spans="1:9" x14ac:dyDescent="0.2">
      <c r="A72" s="110"/>
      <c r="B72" t="s">
        <v>297</v>
      </c>
      <c r="C72" s="109" t="str">
        <f t="shared" si="4"/>
        <v/>
      </c>
      <c r="H72" s="126" t="str">
        <f t="shared" si="2"/>
        <v/>
      </c>
      <c r="I72" s="126" t="str">
        <f t="shared" si="3"/>
        <v/>
      </c>
    </row>
    <row r="73" spans="1:9" x14ac:dyDescent="0.2">
      <c r="A73" s="110"/>
      <c r="B73" t="s">
        <v>297</v>
      </c>
      <c r="C73" s="109" t="str">
        <f t="shared" si="4"/>
        <v/>
      </c>
      <c r="H73" s="126" t="str">
        <f t="shared" si="2"/>
        <v/>
      </c>
      <c r="I73" s="126" t="str">
        <f t="shared" si="3"/>
        <v/>
      </c>
    </row>
    <row r="74" spans="1:9" x14ac:dyDescent="0.2">
      <c r="A74" s="110"/>
      <c r="B74" t="s">
        <v>297</v>
      </c>
      <c r="C74" s="109" t="str">
        <f t="shared" si="4"/>
        <v/>
      </c>
      <c r="H74" s="126" t="str">
        <f t="shared" si="2"/>
        <v/>
      </c>
      <c r="I74" s="126" t="str">
        <f t="shared" si="3"/>
        <v/>
      </c>
    </row>
    <row r="75" spans="1:9" x14ac:dyDescent="0.2">
      <c r="A75" s="110"/>
      <c r="B75" t="s">
        <v>297</v>
      </c>
      <c r="C75" s="109" t="str">
        <f t="shared" si="4"/>
        <v/>
      </c>
      <c r="H75" s="126" t="str">
        <f t="shared" si="2"/>
        <v/>
      </c>
      <c r="I75" s="126" t="str">
        <f t="shared" si="3"/>
        <v/>
      </c>
    </row>
    <row r="76" spans="1:9" x14ac:dyDescent="0.2">
      <c r="A76" s="110"/>
      <c r="B76" t="s">
        <v>297</v>
      </c>
      <c r="C76" s="109" t="str">
        <f t="shared" si="4"/>
        <v/>
      </c>
      <c r="H76" s="126" t="str">
        <f t="shared" si="2"/>
        <v/>
      </c>
      <c r="I76" s="126" t="str">
        <f t="shared" si="3"/>
        <v/>
      </c>
    </row>
    <row r="77" spans="1:9" x14ac:dyDescent="0.2">
      <c r="A77" s="110"/>
      <c r="B77" t="s">
        <v>297</v>
      </c>
      <c r="C77" s="109" t="str">
        <f t="shared" si="4"/>
        <v/>
      </c>
      <c r="H77" s="126" t="str">
        <f t="shared" si="2"/>
        <v/>
      </c>
      <c r="I77" s="126" t="str">
        <f t="shared" si="3"/>
        <v/>
      </c>
    </row>
    <row r="78" spans="1:9" x14ac:dyDescent="0.2">
      <c r="A78" s="110"/>
      <c r="B78" t="s">
        <v>297</v>
      </c>
      <c r="C78" s="109" t="str">
        <f t="shared" si="4"/>
        <v/>
      </c>
      <c r="H78" s="126" t="str">
        <f t="shared" si="2"/>
        <v/>
      </c>
      <c r="I78" s="126" t="str">
        <f t="shared" si="3"/>
        <v/>
      </c>
    </row>
    <row r="79" spans="1:9" x14ac:dyDescent="0.2">
      <c r="A79" s="110"/>
      <c r="B79" t="s">
        <v>297</v>
      </c>
      <c r="C79" s="109" t="str">
        <f t="shared" si="4"/>
        <v/>
      </c>
      <c r="H79" s="126" t="str">
        <f t="shared" si="2"/>
        <v/>
      </c>
      <c r="I79" s="126" t="str">
        <f t="shared" si="3"/>
        <v/>
      </c>
    </row>
    <row r="80" spans="1:9" x14ac:dyDescent="0.2">
      <c r="A80" s="110"/>
      <c r="B80" t="s">
        <v>297</v>
      </c>
      <c r="C80" s="109" t="str">
        <f t="shared" si="4"/>
        <v/>
      </c>
      <c r="H80" s="126" t="str">
        <f t="shared" si="2"/>
        <v/>
      </c>
      <c r="I80" s="126" t="str">
        <f t="shared" si="3"/>
        <v/>
      </c>
    </row>
    <row r="81" spans="1:9" x14ac:dyDescent="0.2">
      <c r="A81" s="110"/>
      <c r="B81" t="s">
        <v>297</v>
      </c>
      <c r="C81" s="109" t="str">
        <f t="shared" si="4"/>
        <v/>
      </c>
      <c r="H81" s="126" t="str">
        <f t="shared" si="2"/>
        <v/>
      </c>
      <c r="I81" s="126" t="str">
        <f t="shared" si="3"/>
        <v/>
      </c>
    </row>
    <row r="82" spans="1:9" x14ac:dyDescent="0.2">
      <c r="A82" s="110"/>
      <c r="B82" t="s">
        <v>297</v>
      </c>
      <c r="C82" s="109" t="str">
        <f t="shared" si="4"/>
        <v/>
      </c>
      <c r="H82" s="126" t="str">
        <f t="shared" si="2"/>
        <v/>
      </c>
      <c r="I82" s="126" t="str">
        <f t="shared" si="3"/>
        <v/>
      </c>
    </row>
    <row r="83" spans="1:9" x14ac:dyDescent="0.2">
      <c r="A83" s="110"/>
      <c r="B83" t="s">
        <v>297</v>
      </c>
      <c r="C83" s="109" t="str">
        <f t="shared" si="4"/>
        <v/>
      </c>
      <c r="H83" s="126" t="str">
        <f t="shared" si="2"/>
        <v/>
      </c>
      <c r="I83" s="126" t="str">
        <f t="shared" si="3"/>
        <v/>
      </c>
    </row>
    <row r="84" spans="1:9" x14ac:dyDescent="0.2">
      <c r="A84" s="110"/>
      <c r="B84" t="s">
        <v>297</v>
      </c>
      <c r="C84" s="109" t="str">
        <f t="shared" si="4"/>
        <v/>
      </c>
      <c r="H84" s="126" t="str">
        <f t="shared" si="2"/>
        <v/>
      </c>
      <c r="I84" s="126" t="str">
        <f t="shared" si="3"/>
        <v/>
      </c>
    </row>
    <row r="85" spans="1:9" x14ac:dyDescent="0.2">
      <c r="A85" s="110"/>
      <c r="B85" t="s">
        <v>297</v>
      </c>
      <c r="C85" s="109" t="str">
        <f t="shared" si="4"/>
        <v/>
      </c>
      <c r="H85" s="126" t="str">
        <f t="shared" si="2"/>
        <v/>
      </c>
      <c r="I85" s="126" t="str">
        <f t="shared" si="3"/>
        <v/>
      </c>
    </row>
    <row r="86" spans="1:9" x14ac:dyDescent="0.2">
      <c r="A86" s="110"/>
      <c r="B86" t="s">
        <v>297</v>
      </c>
      <c r="C86" s="109" t="str">
        <f t="shared" si="4"/>
        <v/>
      </c>
      <c r="H86" s="126" t="str">
        <f t="shared" si="2"/>
        <v/>
      </c>
      <c r="I86" s="126" t="str">
        <f t="shared" si="3"/>
        <v/>
      </c>
    </row>
    <row r="87" spans="1:9" x14ac:dyDescent="0.2">
      <c r="A87" s="110"/>
      <c r="B87" t="s">
        <v>297</v>
      </c>
      <c r="C87" s="109" t="str">
        <f t="shared" si="4"/>
        <v/>
      </c>
      <c r="H87" s="126" t="str">
        <f t="shared" si="2"/>
        <v/>
      </c>
      <c r="I87" s="126" t="str">
        <f t="shared" si="3"/>
        <v/>
      </c>
    </row>
    <row r="88" spans="1:9" x14ac:dyDescent="0.2">
      <c r="A88" s="110"/>
      <c r="B88" t="s">
        <v>297</v>
      </c>
      <c r="C88" s="109" t="str">
        <f t="shared" si="4"/>
        <v/>
      </c>
      <c r="H88" s="126" t="str">
        <f t="shared" si="2"/>
        <v/>
      </c>
      <c r="I88" s="126" t="str">
        <f t="shared" si="3"/>
        <v/>
      </c>
    </row>
    <row r="89" spans="1:9" x14ac:dyDescent="0.2">
      <c r="A89" s="110"/>
      <c r="B89" t="s">
        <v>297</v>
      </c>
      <c r="C89" s="109" t="str">
        <f t="shared" si="4"/>
        <v/>
      </c>
      <c r="H89" s="126" t="str">
        <f t="shared" si="2"/>
        <v/>
      </c>
      <c r="I89" s="126" t="str">
        <f t="shared" si="3"/>
        <v/>
      </c>
    </row>
    <row r="90" spans="1:9" x14ac:dyDescent="0.2">
      <c r="A90" s="110"/>
      <c r="B90" t="s">
        <v>297</v>
      </c>
      <c r="C90" s="109" t="str">
        <f t="shared" si="4"/>
        <v/>
      </c>
      <c r="H90" s="126" t="str">
        <f t="shared" si="2"/>
        <v/>
      </c>
      <c r="I90" s="126" t="str">
        <f t="shared" si="3"/>
        <v/>
      </c>
    </row>
    <row r="91" spans="1:9" x14ac:dyDescent="0.2">
      <c r="A91" s="110"/>
      <c r="B91" t="s">
        <v>297</v>
      </c>
      <c r="C91" s="109" t="str">
        <f t="shared" si="4"/>
        <v/>
      </c>
      <c r="H91" s="126" t="str">
        <f t="shared" si="2"/>
        <v/>
      </c>
      <c r="I91" s="126" t="str">
        <f t="shared" si="3"/>
        <v/>
      </c>
    </row>
    <row r="92" spans="1:9" x14ac:dyDescent="0.2">
      <c r="A92" s="110"/>
      <c r="B92" t="s">
        <v>297</v>
      </c>
      <c r="C92" s="109" t="str">
        <f t="shared" si="4"/>
        <v/>
      </c>
      <c r="H92" s="126" t="str">
        <f t="shared" si="2"/>
        <v/>
      </c>
      <c r="I92" s="126" t="str">
        <f t="shared" si="3"/>
        <v/>
      </c>
    </row>
    <row r="93" spans="1:9" x14ac:dyDescent="0.2">
      <c r="A93" s="110"/>
      <c r="B93" t="s">
        <v>297</v>
      </c>
      <c r="C93" s="109" t="str">
        <f t="shared" si="4"/>
        <v/>
      </c>
      <c r="H93" s="126" t="str">
        <f t="shared" si="2"/>
        <v/>
      </c>
      <c r="I93" s="126" t="str">
        <f t="shared" si="3"/>
        <v/>
      </c>
    </row>
    <row r="94" spans="1:9" x14ac:dyDescent="0.2">
      <c r="A94" s="110"/>
      <c r="B94" t="s">
        <v>297</v>
      </c>
      <c r="C94" s="109" t="str">
        <f t="shared" si="4"/>
        <v/>
      </c>
      <c r="H94" s="126" t="str">
        <f t="shared" si="2"/>
        <v/>
      </c>
      <c r="I94" s="126" t="str">
        <f t="shared" si="3"/>
        <v/>
      </c>
    </row>
    <row r="95" spans="1:9" x14ac:dyDescent="0.2">
      <c r="A95" s="110"/>
      <c r="B95" t="s">
        <v>297</v>
      </c>
      <c r="C95" s="109" t="str">
        <f t="shared" si="4"/>
        <v/>
      </c>
      <c r="H95" s="126" t="str">
        <f t="shared" si="2"/>
        <v/>
      </c>
      <c r="I95" s="126" t="str">
        <f t="shared" si="3"/>
        <v/>
      </c>
    </row>
    <row r="96" spans="1:9" x14ac:dyDescent="0.2">
      <c r="A96" s="110"/>
      <c r="B96" t="s">
        <v>297</v>
      </c>
      <c r="C96" s="109" t="str">
        <f t="shared" si="4"/>
        <v/>
      </c>
      <c r="H96" s="126" t="str">
        <f t="shared" si="2"/>
        <v/>
      </c>
      <c r="I96" s="126" t="str">
        <f t="shared" si="3"/>
        <v/>
      </c>
    </row>
    <row r="97" spans="1:9" x14ac:dyDescent="0.2">
      <c r="A97" s="110"/>
      <c r="B97" t="s">
        <v>297</v>
      </c>
      <c r="C97" s="109" t="str">
        <f t="shared" si="4"/>
        <v/>
      </c>
      <c r="H97" s="126" t="str">
        <f t="shared" si="2"/>
        <v/>
      </c>
      <c r="I97" s="126" t="str">
        <f t="shared" si="3"/>
        <v/>
      </c>
    </row>
    <row r="98" spans="1:9" x14ac:dyDescent="0.2">
      <c r="A98" s="110"/>
      <c r="B98" t="s">
        <v>297</v>
      </c>
      <c r="C98" s="109" t="str">
        <f t="shared" si="4"/>
        <v/>
      </c>
      <c r="H98" s="126" t="str">
        <f t="shared" si="2"/>
        <v/>
      </c>
      <c r="I98" s="126" t="str">
        <f t="shared" si="3"/>
        <v/>
      </c>
    </row>
    <row r="99" spans="1:9" x14ac:dyDescent="0.2">
      <c r="A99" s="110"/>
      <c r="B99" t="s">
        <v>297</v>
      </c>
      <c r="C99" s="109" t="str">
        <f t="shared" si="4"/>
        <v/>
      </c>
      <c r="H99" s="126" t="str">
        <f t="shared" si="2"/>
        <v/>
      </c>
      <c r="I99" s="126" t="str">
        <f t="shared" si="3"/>
        <v/>
      </c>
    </row>
    <row r="100" spans="1:9" x14ac:dyDescent="0.2">
      <c r="A100" s="110"/>
      <c r="B100" t="s">
        <v>297</v>
      </c>
      <c r="C100" s="109" t="str">
        <f t="shared" si="4"/>
        <v/>
      </c>
      <c r="H100" s="126" t="str">
        <f t="shared" si="2"/>
        <v/>
      </c>
      <c r="I100" s="126" t="str">
        <f t="shared" si="3"/>
        <v/>
      </c>
    </row>
    <row r="101" spans="1:9" x14ac:dyDescent="0.2">
      <c r="A101" s="110"/>
      <c r="B101" t="s">
        <v>297</v>
      </c>
      <c r="C101" s="109" t="str">
        <f t="shared" si="4"/>
        <v/>
      </c>
      <c r="H101" s="126" t="str">
        <f t="shared" si="2"/>
        <v/>
      </c>
      <c r="I101" s="126" t="str">
        <f t="shared" si="3"/>
        <v/>
      </c>
    </row>
    <row r="102" spans="1:9" x14ac:dyDescent="0.2">
      <c r="A102" s="110"/>
      <c r="B102" t="s">
        <v>297</v>
      </c>
      <c r="C102" s="109" t="str">
        <f t="shared" si="4"/>
        <v/>
      </c>
      <c r="H102" s="126" t="str">
        <f t="shared" si="2"/>
        <v/>
      </c>
      <c r="I102" s="126" t="str">
        <f t="shared" si="3"/>
        <v/>
      </c>
    </row>
    <row r="103" spans="1:9" x14ac:dyDescent="0.2">
      <c r="A103" s="110"/>
      <c r="B103" t="s">
        <v>297</v>
      </c>
      <c r="C103" s="109" t="str">
        <f t="shared" si="4"/>
        <v/>
      </c>
      <c r="H103" s="126" t="str">
        <f t="shared" si="2"/>
        <v/>
      </c>
      <c r="I103" s="126" t="str">
        <f t="shared" si="3"/>
        <v/>
      </c>
    </row>
    <row r="104" spans="1:9" x14ac:dyDescent="0.2">
      <c r="A104" s="110"/>
      <c r="B104" t="s">
        <v>297</v>
      </c>
      <c r="C104" s="109" t="str">
        <f t="shared" si="4"/>
        <v/>
      </c>
      <c r="H104" s="126" t="str">
        <f t="shared" si="2"/>
        <v/>
      </c>
      <c r="I104" s="126" t="str">
        <f t="shared" si="3"/>
        <v/>
      </c>
    </row>
    <row r="105" spans="1:9" x14ac:dyDescent="0.2">
      <c r="A105" s="110"/>
      <c r="B105" t="s">
        <v>297</v>
      </c>
      <c r="C105" s="109" t="str">
        <f t="shared" si="4"/>
        <v/>
      </c>
      <c r="H105" s="126" t="str">
        <f t="shared" si="2"/>
        <v/>
      </c>
      <c r="I105" s="126" t="str">
        <f t="shared" si="3"/>
        <v/>
      </c>
    </row>
    <row r="106" spans="1:9" x14ac:dyDescent="0.2">
      <c r="A106" s="110"/>
      <c r="B106" t="s">
        <v>297</v>
      </c>
      <c r="C106" s="109" t="str">
        <f t="shared" si="4"/>
        <v/>
      </c>
      <c r="H106" s="126" t="str">
        <f t="shared" si="2"/>
        <v/>
      </c>
      <c r="I106" s="126" t="str">
        <f t="shared" si="3"/>
        <v/>
      </c>
    </row>
    <row r="107" spans="1:9" x14ac:dyDescent="0.2">
      <c r="A107" s="110"/>
      <c r="B107" t="s">
        <v>297</v>
      </c>
      <c r="C107" s="109" t="str">
        <f t="shared" si="4"/>
        <v/>
      </c>
      <c r="H107" s="126" t="str">
        <f t="shared" si="2"/>
        <v/>
      </c>
      <c r="I107" s="126" t="str">
        <f t="shared" si="3"/>
        <v/>
      </c>
    </row>
    <row r="108" spans="1:9" x14ac:dyDescent="0.2">
      <c r="A108" s="110"/>
      <c r="B108" t="s">
        <v>297</v>
      </c>
      <c r="C108" s="109" t="str">
        <f t="shared" si="4"/>
        <v/>
      </c>
      <c r="H108" s="126" t="str">
        <f t="shared" si="2"/>
        <v/>
      </c>
      <c r="I108" s="126" t="str">
        <f t="shared" si="3"/>
        <v/>
      </c>
    </row>
    <row r="109" spans="1:9" x14ac:dyDescent="0.2">
      <c r="A109" s="110"/>
      <c r="B109" t="s">
        <v>297</v>
      </c>
      <c r="C109" s="109" t="str">
        <f t="shared" si="4"/>
        <v/>
      </c>
      <c r="H109" s="126" t="str">
        <f t="shared" si="2"/>
        <v/>
      </c>
      <c r="I109" s="126" t="str">
        <f t="shared" si="3"/>
        <v/>
      </c>
    </row>
    <row r="110" spans="1:9" x14ac:dyDescent="0.2">
      <c r="A110" s="110"/>
      <c r="B110" t="s">
        <v>297</v>
      </c>
      <c r="C110" s="109" t="str">
        <f t="shared" si="4"/>
        <v/>
      </c>
      <c r="H110" s="126" t="str">
        <f t="shared" si="2"/>
        <v/>
      </c>
      <c r="I110" s="126" t="str">
        <f t="shared" si="3"/>
        <v/>
      </c>
    </row>
    <row r="111" spans="1:9" x14ac:dyDescent="0.2">
      <c r="A111" s="110"/>
      <c r="B111" t="s">
        <v>297</v>
      </c>
      <c r="C111" s="109" t="str">
        <f t="shared" si="4"/>
        <v/>
      </c>
      <c r="H111" s="126" t="str">
        <f t="shared" si="2"/>
        <v/>
      </c>
      <c r="I111" s="126" t="str">
        <f t="shared" si="3"/>
        <v/>
      </c>
    </row>
    <row r="112" spans="1:9" x14ac:dyDescent="0.2">
      <c r="A112" s="110"/>
      <c r="B112" t="s">
        <v>297</v>
      </c>
      <c r="C112" s="109" t="str">
        <f t="shared" si="4"/>
        <v/>
      </c>
      <c r="H112" s="126" t="str">
        <f t="shared" si="2"/>
        <v/>
      </c>
      <c r="I112" s="126" t="str">
        <f t="shared" si="3"/>
        <v/>
      </c>
    </row>
    <row r="113" spans="1:9" x14ac:dyDescent="0.2">
      <c r="A113" s="110"/>
      <c r="B113" t="s">
        <v>297</v>
      </c>
      <c r="C113" s="109" t="str">
        <f t="shared" si="4"/>
        <v/>
      </c>
      <c r="H113" s="126" t="str">
        <f t="shared" si="2"/>
        <v/>
      </c>
      <c r="I113" s="126" t="str">
        <f t="shared" si="3"/>
        <v/>
      </c>
    </row>
    <row r="114" spans="1:9" x14ac:dyDescent="0.2">
      <c r="A114" s="110"/>
      <c r="B114" t="s">
        <v>297</v>
      </c>
      <c r="C114" s="109" t="str">
        <f t="shared" si="4"/>
        <v/>
      </c>
      <c r="H114" s="126" t="str">
        <f t="shared" si="2"/>
        <v/>
      </c>
      <c r="I114" s="126" t="str">
        <f t="shared" si="3"/>
        <v/>
      </c>
    </row>
    <row r="115" spans="1:9" x14ac:dyDescent="0.2">
      <c r="A115" s="110"/>
      <c r="B115" t="s">
        <v>297</v>
      </c>
      <c r="C115" s="109" t="str">
        <f t="shared" si="4"/>
        <v/>
      </c>
      <c r="H115" s="126" t="str">
        <f t="shared" si="2"/>
        <v/>
      </c>
      <c r="I115" s="126" t="str">
        <f t="shared" si="3"/>
        <v/>
      </c>
    </row>
    <row r="116" spans="1:9" x14ac:dyDescent="0.2">
      <c r="A116" s="110"/>
      <c r="B116" t="s">
        <v>297</v>
      </c>
      <c r="C116" s="109" t="str">
        <f t="shared" si="4"/>
        <v/>
      </c>
      <c r="H116" s="126" t="str">
        <f t="shared" si="2"/>
        <v/>
      </c>
      <c r="I116" s="126" t="str">
        <f t="shared" si="3"/>
        <v/>
      </c>
    </row>
    <row r="117" spans="1:9" x14ac:dyDescent="0.2">
      <c r="A117" s="110"/>
      <c r="B117" t="s">
        <v>297</v>
      </c>
      <c r="C117" s="109" t="str">
        <f t="shared" si="4"/>
        <v/>
      </c>
      <c r="H117" s="126" t="str">
        <f t="shared" si="2"/>
        <v/>
      </c>
      <c r="I117" s="126" t="str">
        <f t="shared" si="3"/>
        <v/>
      </c>
    </row>
    <row r="118" spans="1:9" x14ac:dyDescent="0.2">
      <c r="A118" s="110"/>
      <c r="B118" t="s">
        <v>297</v>
      </c>
      <c r="C118" s="109" t="str">
        <f t="shared" si="4"/>
        <v/>
      </c>
      <c r="H118" s="126" t="str">
        <f t="shared" si="2"/>
        <v/>
      </c>
      <c r="I118" s="126" t="str">
        <f t="shared" si="3"/>
        <v/>
      </c>
    </row>
    <row r="119" spans="1:9" x14ac:dyDescent="0.2">
      <c r="A119" s="110"/>
      <c r="B119" t="s">
        <v>297</v>
      </c>
      <c r="C119" s="109" t="str">
        <f t="shared" si="4"/>
        <v/>
      </c>
      <c r="H119" s="126" t="str">
        <f t="shared" si="2"/>
        <v/>
      </c>
      <c r="I119" s="126" t="str">
        <f t="shared" si="3"/>
        <v/>
      </c>
    </row>
    <row r="120" spans="1:9" x14ac:dyDescent="0.2">
      <c r="A120" s="110"/>
      <c r="B120" t="s">
        <v>297</v>
      </c>
      <c r="C120" s="109" t="str">
        <f t="shared" si="4"/>
        <v/>
      </c>
      <c r="H120" s="126" t="str">
        <f t="shared" si="2"/>
        <v/>
      </c>
      <c r="I120" s="126" t="str">
        <f t="shared" si="3"/>
        <v/>
      </c>
    </row>
    <row r="121" spans="1:9" x14ac:dyDescent="0.2">
      <c r="A121" s="110"/>
      <c r="B121" t="s">
        <v>297</v>
      </c>
      <c r="C121" s="109" t="str">
        <f t="shared" si="4"/>
        <v/>
      </c>
      <c r="H121" s="126" t="str">
        <f t="shared" si="2"/>
        <v/>
      </c>
      <c r="I121" s="126" t="str">
        <f t="shared" si="3"/>
        <v/>
      </c>
    </row>
    <row r="122" spans="1:9" x14ac:dyDescent="0.2">
      <c r="A122" s="110"/>
      <c r="B122" t="s">
        <v>297</v>
      </c>
      <c r="C122" s="109" t="str">
        <f t="shared" si="4"/>
        <v/>
      </c>
      <c r="H122" s="126" t="str">
        <f t="shared" si="2"/>
        <v/>
      </c>
      <c r="I122" s="126" t="str">
        <f t="shared" si="3"/>
        <v/>
      </c>
    </row>
    <row r="123" spans="1:9" x14ac:dyDescent="0.2">
      <c r="A123" s="110"/>
      <c r="B123" t="s">
        <v>297</v>
      </c>
      <c r="C123" s="109" t="str">
        <f t="shared" si="4"/>
        <v/>
      </c>
      <c r="H123" s="126" t="str">
        <f t="shared" si="2"/>
        <v/>
      </c>
      <c r="I123" s="126" t="str">
        <f t="shared" si="3"/>
        <v/>
      </c>
    </row>
    <row r="124" spans="1:9" x14ac:dyDescent="0.2">
      <c r="A124" s="110"/>
      <c r="B124" t="s">
        <v>297</v>
      </c>
      <c r="C124" s="109" t="str">
        <f t="shared" si="4"/>
        <v/>
      </c>
      <c r="H124" s="126" t="str">
        <f t="shared" si="2"/>
        <v/>
      </c>
      <c r="I124" s="126" t="str">
        <f t="shared" si="3"/>
        <v/>
      </c>
    </row>
    <row r="125" spans="1:9" x14ac:dyDescent="0.2">
      <c r="A125" s="110"/>
      <c r="B125" t="s">
        <v>297</v>
      </c>
      <c r="C125" s="109" t="str">
        <f t="shared" si="4"/>
        <v/>
      </c>
      <c r="H125" s="126" t="str">
        <f t="shared" si="2"/>
        <v/>
      </c>
      <c r="I125" s="126" t="str">
        <f t="shared" si="3"/>
        <v/>
      </c>
    </row>
    <row r="126" spans="1:9" x14ac:dyDescent="0.2">
      <c r="A126" s="110"/>
      <c r="B126" t="s">
        <v>297</v>
      </c>
      <c r="C126" s="109" t="str">
        <f t="shared" si="4"/>
        <v/>
      </c>
      <c r="H126" s="126" t="str">
        <f t="shared" si="2"/>
        <v/>
      </c>
      <c r="I126" s="126" t="str">
        <f t="shared" si="3"/>
        <v/>
      </c>
    </row>
    <row r="127" spans="1:9" x14ac:dyDescent="0.2">
      <c r="A127" s="110"/>
      <c r="B127" t="s">
        <v>297</v>
      </c>
      <c r="C127" s="109" t="str">
        <f t="shared" si="4"/>
        <v/>
      </c>
      <c r="H127" s="126" t="str">
        <f t="shared" si="2"/>
        <v/>
      </c>
      <c r="I127" s="126" t="str">
        <f t="shared" si="3"/>
        <v/>
      </c>
    </row>
    <row r="128" spans="1:9" x14ac:dyDescent="0.2">
      <c r="A128" s="110"/>
      <c r="B128" t="s">
        <v>297</v>
      </c>
      <c r="C128" s="109" t="str">
        <f t="shared" si="4"/>
        <v/>
      </c>
      <c r="H128" s="126" t="str">
        <f t="shared" si="2"/>
        <v/>
      </c>
      <c r="I128" s="126" t="str">
        <f t="shared" si="3"/>
        <v/>
      </c>
    </row>
    <row r="129" spans="1:9" x14ac:dyDescent="0.2">
      <c r="A129" s="110"/>
      <c r="B129" t="s">
        <v>297</v>
      </c>
      <c r="C129" s="109" t="str">
        <f t="shared" si="4"/>
        <v/>
      </c>
      <c r="H129" s="126" t="str">
        <f t="shared" si="2"/>
        <v/>
      </c>
      <c r="I129" s="126" t="str">
        <f t="shared" si="3"/>
        <v/>
      </c>
    </row>
    <row r="130" spans="1:9" x14ac:dyDescent="0.2">
      <c r="A130" s="110"/>
      <c r="B130" t="s">
        <v>297</v>
      </c>
      <c r="C130" s="109" t="str">
        <f t="shared" si="4"/>
        <v/>
      </c>
      <c r="H130" s="126" t="str">
        <f t="shared" ref="H130:H193" si="5">ASC(E130)</f>
        <v/>
      </c>
      <c r="I130" s="126" t="str">
        <f t="shared" ref="I130:I193" si="6">ASC(F130)</f>
        <v/>
      </c>
    </row>
    <row r="131" spans="1:9" x14ac:dyDescent="0.2">
      <c r="A131" s="110"/>
      <c r="B131" t="s">
        <v>297</v>
      </c>
      <c r="C131" s="109" t="str">
        <f t="shared" ref="C131:C194" si="7">IF(A131="","",CONCATENATE(LEFT((YEAR(A131)*10000+MONTH(A131)*100+DAY(A131)),4),"/",MID((YEAR(A131)*10000+MONTH(A131)*100+DAY(A131)),5,2),"/",RIGHT((YEAR(A131)*10000+MONTH(A131)*100+DAY(A131)),2)))</f>
        <v/>
      </c>
      <c r="H131" s="126" t="str">
        <f t="shared" si="5"/>
        <v/>
      </c>
      <c r="I131" s="126" t="str">
        <f t="shared" si="6"/>
        <v/>
      </c>
    </row>
    <row r="132" spans="1:9" x14ac:dyDescent="0.2">
      <c r="A132" s="110"/>
      <c r="B132" t="s">
        <v>297</v>
      </c>
      <c r="C132" s="109" t="str">
        <f t="shared" si="7"/>
        <v/>
      </c>
      <c r="H132" s="126" t="str">
        <f t="shared" si="5"/>
        <v/>
      </c>
      <c r="I132" s="126" t="str">
        <f t="shared" si="6"/>
        <v/>
      </c>
    </row>
    <row r="133" spans="1:9" x14ac:dyDescent="0.2">
      <c r="A133" s="110"/>
      <c r="B133" t="s">
        <v>297</v>
      </c>
      <c r="C133" s="109" t="str">
        <f t="shared" si="7"/>
        <v/>
      </c>
      <c r="H133" s="126" t="str">
        <f t="shared" si="5"/>
        <v/>
      </c>
      <c r="I133" s="126" t="str">
        <f t="shared" si="6"/>
        <v/>
      </c>
    </row>
    <row r="134" spans="1:9" x14ac:dyDescent="0.2">
      <c r="A134" s="110"/>
      <c r="B134" t="s">
        <v>297</v>
      </c>
      <c r="C134" s="109" t="str">
        <f t="shared" si="7"/>
        <v/>
      </c>
      <c r="H134" s="126" t="str">
        <f t="shared" si="5"/>
        <v/>
      </c>
      <c r="I134" s="126" t="str">
        <f t="shared" si="6"/>
        <v/>
      </c>
    </row>
    <row r="135" spans="1:9" x14ac:dyDescent="0.2">
      <c r="A135" s="110"/>
      <c r="B135" t="s">
        <v>297</v>
      </c>
      <c r="C135" s="109" t="str">
        <f t="shared" si="7"/>
        <v/>
      </c>
      <c r="H135" s="126" t="str">
        <f t="shared" si="5"/>
        <v/>
      </c>
      <c r="I135" s="126" t="str">
        <f t="shared" si="6"/>
        <v/>
      </c>
    </row>
    <row r="136" spans="1:9" x14ac:dyDescent="0.2">
      <c r="A136" s="110"/>
      <c r="B136" t="s">
        <v>297</v>
      </c>
      <c r="C136" s="109" t="str">
        <f t="shared" si="7"/>
        <v/>
      </c>
      <c r="H136" s="126" t="str">
        <f t="shared" si="5"/>
        <v/>
      </c>
      <c r="I136" s="126" t="str">
        <f t="shared" si="6"/>
        <v/>
      </c>
    </row>
    <row r="137" spans="1:9" x14ac:dyDescent="0.2">
      <c r="A137" s="110"/>
      <c r="B137" t="s">
        <v>297</v>
      </c>
      <c r="C137" s="109" t="str">
        <f t="shared" si="7"/>
        <v/>
      </c>
      <c r="H137" s="126" t="str">
        <f t="shared" si="5"/>
        <v/>
      </c>
      <c r="I137" s="126" t="str">
        <f t="shared" si="6"/>
        <v/>
      </c>
    </row>
    <row r="138" spans="1:9" x14ac:dyDescent="0.2">
      <c r="A138" s="110"/>
      <c r="B138" t="s">
        <v>297</v>
      </c>
      <c r="C138" s="109" t="str">
        <f t="shared" si="7"/>
        <v/>
      </c>
      <c r="H138" s="126" t="str">
        <f t="shared" si="5"/>
        <v/>
      </c>
      <c r="I138" s="126" t="str">
        <f t="shared" si="6"/>
        <v/>
      </c>
    </row>
    <row r="139" spans="1:9" x14ac:dyDescent="0.2">
      <c r="A139" s="110"/>
      <c r="B139" t="s">
        <v>297</v>
      </c>
      <c r="C139" s="109" t="str">
        <f t="shared" si="7"/>
        <v/>
      </c>
      <c r="H139" s="126" t="str">
        <f t="shared" si="5"/>
        <v/>
      </c>
      <c r="I139" s="126" t="str">
        <f t="shared" si="6"/>
        <v/>
      </c>
    </row>
    <row r="140" spans="1:9" x14ac:dyDescent="0.2">
      <c r="A140" s="110"/>
      <c r="B140" t="s">
        <v>297</v>
      </c>
      <c r="C140" s="109" t="str">
        <f t="shared" si="7"/>
        <v/>
      </c>
      <c r="H140" s="126" t="str">
        <f t="shared" si="5"/>
        <v/>
      </c>
      <c r="I140" s="126" t="str">
        <f t="shared" si="6"/>
        <v/>
      </c>
    </row>
    <row r="141" spans="1:9" x14ac:dyDescent="0.2">
      <c r="A141" s="110"/>
      <c r="B141" t="s">
        <v>297</v>
      </c>
      <c r="C141" s="109" t="str">
        <f t="shared" si="7"/>
        <v/>
      </c>
      <c r="H141" s="126" t="str">
        <f t="shared" si="5"/>
        <v/>
      </c>
      <c r="I141" s="126" t="str">
        <f t="shared" si="6"/>
        <v/>
      </c>
    </row>
    <row r="142" spans="1:9" x14ac:dyDescent="0.2">
      <c r="A142" s="110"/>
      <c r="B142" t="s">
        <v>297</v>
      </c>
      <c r="C142" s="109" t="str">
        <f t="shared" si="7"/>
        <v/>
      </c>
      <c r="H142" s="126" t="str">
        <f t="shared" si="5"/>
        <v/>
      </c>
      <c r="I142" s="126" t="str">
        <f t="shared" si="6"/>
        <v/>
      </c>
    </row>
    <row r="143" spans="1:9" x14ac:dyDescent="0.2">
      <c r="A143" s="110"/>
      <c r="B143" t="s">
        <v>297</v>
      </c>
      <c r="C143" s="109" t="str">
        <f t="shared" si="7"/>
        <v/>
      </c>
      <c r="H143" s="126" t="str">
        <f t="shared" si="5"/>
        <v/>
      </c>
      <c r="I143" s="126" t="str">
        <f t="shared" si="6"/>
        <v/>
      </c>
    </row>
    <row r="144" spans="1:9" x14ac:dyDescent="0.2">
      <c r="A144" s="110"/>
      <c r="B144" t="s">
        <v>297</v>
      </c>
      <c r="C144" s="109" t="str">
        <f t="shared" si="7"/>
        <v/>
      </c>
      <c r="H144" s="126" t="str">
        <f t="shared" si="5"/>
        <v/>
      </c>
      <c r="I144" s="126" t="str">
        <f t="shared" si="6"/>
        <v/>
      </c>
    </row>
    <row r="145" spans="1:9" x14ac:dyDescent="0.2">
      <c r="A145" s="110"/>
      <c r="B145" t="s">
        <v>297</v>
      </c>
      <c r="C145" s="109" t="str">
        <f t="shared" si="7"/>
        <v/>
      </c>
      <c r="H145" s="126" t="str">
        <f t="shared" si="5"/>
        <v/>
      </c>
      <c r="I145" s="126" t="str">
        <f t="shared" si="6"/>
        <v/>
      </c>
    </row>
    <row r="146" spans="1:9" x14ac:dyDescent="0.2">
      <c r="A146" s="110"/>
      <c r="B146" t="s">
        <v>297</v>
      </c>
      <c r="C146" s="109" t="str">
        <f t="shared" si="7"/>
        <v/>
      </c>
      <c r="H146" s="126" t="str">
        <f t="shared" si="5"/>
        <v/>
      </c>
      <c r="I146" s="126" t="str">
        <f t="shared" si="6"/>
        <v/>
      </c>
    </row>
    <row r="147" spans="1:9" x14ac:dyDescent="0.2">
      <c r="A147" s="110"/>
      <c r="B147" t="s">
        <v>297</v>
      </c>
      <c r="C147" s="109" t="str">
        <f t="shared" si="7"/>
        <v/>
      </c>
      <c r="H147" s="126" t="str">
        <f t="shared" si="5"/>
        <v/>
      </c>
      <c r="I147" s="126" t="str">
        <f t="shared" si="6"/>
        <v/>
      </c>
    </row>
    <row r="148" spans="1:9" x14ac:dyDescent="0.2">
      <c r="A148" s="110"/>
      <c r="B148" t="s">
        <v>297</v>
      </c>
      <c r="C148" s="109" t="str">
        <f t="shared" si="7"/>
        <v/>
      </c>
      <c r="H148" s="126" t="str">
        <f t="shared" si="5"/>
        <v/>
      </c>
      <c r="I148" s="126" t="str">
        <f t="shared" si="6"/>
        <v/>
      </c>
    </row>
    <row r="149" spans="1:9" x14ac:dyDescent="0.2">
      <c r="A149" s="110"/>
      <c r="B149" t="s">
        <v>297</v>
      </c>
      <c r="C149" s="109" t="str">
        <f t="shared" si="7"/>
        <v/>
      </c>
      <c r="H149" s="126" t="str">
        <f t="shared" si="5"/>
        <v/>
      </c>
      <c r="I149" s="126" t="str">
        <f t="shared" si="6"/>
        <v/>
      </c>
    </row>
    <row r="150" spans="1:9" x14ac:dyDescent="0.2">
      <c r="A150" s="110"/>
      <c r="B150" t="s">
        <v>297</v>
      </c>
      <c r="C150" s="109" t="str">
        <f t="shared" si="7"/>
        <v/>
      </c>
      <c r="H150" s="126" t="str">
        <f t="shared" si="5"/>
        <v/>
      </c>
      <c r="I150" s="126" t="str">
        <f t="shared" si="6"/>
        <v/>
      </c>
    </row>
    <row r="151" spans="1:9" x14ac:dyDescent="0.2">
      <c r="A151" s="110"/>
      <c r="B151" t="s">
        <v>297</v>
      </c>
      <c r="C151" s="109" t="str">
        <f t="shared" si="7"/>
        <v/>
      </c>
      <c r="H151" s="126" t="str">
        <f t="shared" si="5"/>
        <v/>
      </c>
      <c r="I151" s="126" t="str">
        <f t="shared" si="6"/>
        <v/>
      </c>
    </row>
    <row r="152" spans="1:9" x14ac:dyDescent="0.2">
      <c r="A152" s="110"/>
      <c r="B152" t="s">
        <v>297</v>
      </c>
      <c r="C152" s="109" t="str">
        <f t="shared" si="7"/>
        <v/>
      </c>
      <c r="H152" s="126" t="str">
        <f t="shared" si="5"/>
        <v/>
      </c>
      <c r="I152" s="126" t="str">
        <f t="shared" si="6"/>
        <v/>
      </c>
    </row>
    <row r="153" spans="1:9" x14ac:dyDescent="0.2">
      <c r="A153" s="110"/>
      <c r="B153" t="s">
        <v>297</v>
      </c>
      <c r="C153" s="109" t="str">
        <f t="shared" si="7"/>
        <v/>
      </c>
      <c r="H153" s="126" t="str">
        <f t="shared" si="5"/>
        <v/>
      </c>
      <c r="I153" s="126" t="str">
        <f t="shared" si="6"/>
        <v/>
      </c>
    </row>
    <row r="154" spans="1:9" x14ac:dyDescent="0.2">
      <c r="A154" s="110"/>
      <c r="B154" t="s">
        <v>297</v>
      </c>
      <c r="C154" s="109" t="str">
        <f t="shared" si="7"/>
        <v/>
      </c>
      <c r="H154" s="126" t="str">
        <f t="shared" si="5"/>
        <v/>
      </c>
      <c r="I154" s="126" t="str">
        <f t="shared" si="6"/>
        <v/>
      </c>
    </row>
    <row r="155" spans="1:9" x14ac:dyDescent="0.2">
      <c r="A155" s="110"/>
      <c r="B155" t="s">
        <v>297</v>
      </c>
      <c r="C155" s="109" t="str">
        <f t="shared" si="7"/>
        <v/>
      </c>
      <c r="H155" s="126" t="str">
        <f t="shared" si="5"/>
        <v/>
      </c>
      <c r="I155" s="126" t="str">
        <f t="shared" si="6"/>
        <v/>
      </c>
    </row>
    <row r="156" spans="1:9" x14ac:dyDescent="0.2">
      <c r="A156" s="110"/>
      <c r="B156" t="s">
        <v>297</v>
      </c>
      <c r="C156" s="109" t="str">
        <f t="shared" si="7"/>
        <v/>
      </c>
      <c r="H156" s="126" t="str">
        <f t="shared" si="5"/>
        <v/>
      </c>
      <c r="I156" s="126" t="str">
        <f t="shared" si="6"/>
        <v/>
      </c>
    </row>
    <row r="157" spans="1:9" x14ac:dyDescent="0.2">
      <c r="A157" s="110"/>
      <c r="B157" t="s">
        <v>297</v>
      </c>
      <c r="C157" s="109" t="str">
        <f t="shared" si="7"/>
        <v/>
      </c>
      <c r="H157" s="126" t="str">
        <f t="shared" si="5"/>
        <v/>
      </c>
      <c r="I157" s="126" t="str">
        <f t="shared" si="6"/>
        <v/>
      </c>
    </row>
    <row r="158" spans="1:9" x14ac:dyDescent="0.2">
      <c r="A158" s="110"/>
      <c r="B158" t="s">
        <v>297</v>
      </c>
      <c r="C158" s="109" t="str">
        <f t="shared" si="7"/>
        <v/>
      </c>
      <c r="H158" s="126" t="str">
        <f t="shared" si="5"/>
        <v/>
      </c>
      <c r="I158" s="126" t="str">
        <f t="shared" si="6"/>
        <v/>
      </c>
    </row>
    <row r="159" spans="1:9" x14ac:dyDescent="0.2">
      <c r="A159" s="110"/>
      <c r="B159" t="s">
        <v>297</v>
      </c>
      <c r="C159" s="109" t="str">
        <f t="shared" si="7"/>
        <v/>
      </c>
      <c r="H159" s="126" t="str">
        <f t="shared" si="5"/>
        <v/>
      </c>
      <c r="I159" s="126" t="str">
        <f t="shared" si="6"/>
        <v/>
      </c>
    </row>
    <row r="160" spans="1:9" x14ac:dyDescent="0.2">
      <c r="A160" s="110"/>
      <c r="B160" t="s">
        <v>297</v>
      </c>
      <c r="C160" s="109" t="str">
        <f t="shared" si="7"/>
        <v/>
      </c>
      <c r="H160" s="126" t="str">
        <f t="shared" si="5"/>
        <v/>
      </c>
      <c r="I160" s="126" t="str">
        <f t="shared" si="6"/>
        <v/>
      </c>
    </row>
    <row r="161" spans="1:9" x14ac:dyDescent="0.2">
      <c r="A161" s="110"/>
      <c r="B161" t="s">
        <v>297</v>
      </c>
      <c r="C161" s="109" t="str">
        <f t="shared" si="7"/>
        <v/>
      </c>
      <c r="H161" s="126" t="str">
        <f t="shared" si="5"/>
        <v/>
      </c>
      <c r="I161" s="126" t="str">
        <f t="shared" si="6"/>
        <v/>
      </c>
    </row>
    <row r="162" spans="1:9" x14ac:dyDescent="0.2">
      <c r="A162" s="110"/>
      <c r="B162" t="s">
        <v>297</v>
      </c>
      <c r="C162" s="109" t="str">
        <f t="shared" si="7"/>
        <v/>
      </c>
      <c r="H162" s="126" t="str">
        <f t="shared" si="5"/>
        <v/>
      </c>
      <c r="I162" s="126" t="str">
        <f t="shared" si="6"/>
        <v/>
      </c>
    </row>
    <row r="163" spans="1:9" x14ac:dyDescent="0.2">
      <c r="A163" s="110"/>
      <c r="B163" t="s">
        <v>297</v>
      </c>
      <c r="C163" s="109" t="str">
        <f t="shared" si="7"/>
        <v/>
      </c>
      <c r="H163" s="126" t="str">
        <f t="shared" si="5"/>
        <v/>
      </c>
      <c r="I163" s="126" t="str">
        <f t="shared" si="6"/>
        <v/>
      </c>
    </row>
    <row r="164" spans="1:9" x14ac:dyDescent="0.2">
      <c r="A164" s="110"/>
      <c r="B164" t="s">
        <v>297</v>
      </c>
      <c r="C164" s="109" t="str">
        <f t="shared" si="7"/>
        <v/>
      </c>
      <c r="H164" s="126" t="str">
        <f t="shared" si="5"/>
        <v/>
      </c>
      <c r="I164" s="126" t="str">
        <f t="shared" si="6"/>
        <v/>
      </c>
    </row>
    <row r="165" spans="1:9" x14ac:dyDescent="0.2">
      <c r="A165" s="110"/>
      <c r="B165" t="s">
        <v>297</v>
      </c>
      <c r="C165" s="109" t="str">
        <f t="shared" si="7"/>
        <v/>
      </c>
      <c r="H165" s="126" t="str">
        <f t="shared" si="5"/>
        <v/>
      </c>
      <c r="I165" s="126" t="str">
        <f t="shared" si="6"/>
        <v/>
      </c>
    </row>
    <row r="166" spans="1:9" x14ac:dyDescent="0.2">
      <c r="A166" s="110"/>
      <c r="B166" t="s">
        <v>297</v>
      </c>
      <c r="C166" s="109" t="str">
        <f t="shared" si="7"/>
        <v/>
      </c>
      <c r="H166" s="126" t="str">
        <f t="shared" si="5"/>
        <v/>
      </c>
      <c r="I166" s="126" t="str">
        <f t="shared" si="6"/>
        <v/>
      </c>
    </row>
    <row r="167" spans="1:9" x14ac:dyDescent="0.2">
      <c r="A167" s="110"/>
      <c r="B167" t="s">
        <v>297</v>
      </c>
      <c r="C167" s="109" t="str">
        <f t="shared" si="7"/>
        <v/>
      </c>
      <c r="H167" s="126" t="str">
        <f t="shared" si="5"/>
        <v/>
      </c>
      <c r="I167" s="126" t="str">
        <f t="shared" si="6"/>
        <v/>
      </c>
    </row>
    <row r="168" spans="1:9" x14ac:dyDescent="0.2">
      <c r="A168" s="110"/>
      <c r="B168" t="s">
        <v>297</v>
      </c>
      <c r="C168" s="109" t="str">
        <f t="shared" si="7"/>
        <v/>
      </c>
      <c r="H168" s="126" t="str">
        <f t="shared" si="5"/>
        <v/>
      </c>
      <c r="I168" s="126" t="str">
        <f t="shared" si="6"/>
        <v/>
      </c>
    </row>
    <row r="169" spans="1:9" x14ac:dyDescent="0.2">
      <c r="A169" s="110"/>
      <c r="B169" t="s">
        <v>297</v>
      </c>
      <c r="C169" s="109" t="str">
        <f t="shared" si="7"/>
        <v/>
      </c>
      <c r="H169" s="126" t="str">
        <f t="shared" si="5"/>
        <v/>
      </c>
      <c r="I169" s="126" t="str">
        <f t="shared" si="6"/>
        <v/>
      </c>
    </row>
    <row r="170" spans="1:9" x14ac:dyDescent="0.2">
      <c r="A170" s="110"/>
      <c r="B170" t="s">
        <v>297</v>
      </c>
      <c r="C170" s="109" t="str">
        <f t="shared" si="7"/>
        <v/>
      </c>
      <c r="H170" s="126" t="str">
        <f t="shared" si="5"/>
        <v/>
      </c>
      <c r="I170" s="126" t="str">
        <f t="shared" si="6"/>
        <v/>
      </c>
    </row>
    <row r="171" spans="1:9" x14ac:dyDescent="0.2">
      <c r="A171" s="110"/>
      <c r="B171" t="s">
        <v>297</v>
      </c>
      <c r="C171" s="109" t="str">
        <f t="shared" si="7"/>
        <v/>
      </c>
      <c r="H171" s="126" t="str">
        <f t="shared" si="5"/>
        <v/>
      </c>
      <c r="I171" s="126" t="str">
        <f t="shared" si="6"/>
        <v/>
      </c>
    </row>
    <row r="172" spans="1:9" x14ac:dyDescent="0.2">
      <c r="A172" s="110"/>
      <c r="B172" t="s">
        <v>297</v>
      </c>
      <c r="C172" s="109" t="str">
        <f t="shared" si="7"/>
        <v/>
      </c>
      <c r="H172" s="126" t="str">
        <f t="shared" si="5"/>
        <v/>
      </c>
      <c r="I172" s="126" t="str">
        <f t="shared" si="6"/>
        <v/>
      </c>
    </row>
    <row r="173" spans="1:9" x14ac:dyDescent="0.2">
      <c r="A173" s="110"/>
      <c r="B173" t="s">
        <v>297</v>
      </c>
      <c r="C173" s="109" t="str">
        <f t="shared" si="7"/>
        <v/>
      </c>
      <c r="H173" s="126" t="str">
        <f t="shared" si="5"/>
        <v/>
      </c>
      <c r="I173" s="126" t="str">
        <f t="shared" si="6"/>
        <v/>
      </c>
    </row>
    <row r="174" spans="1:9" x14ac:dyDescent="0.2">
      <c r="A174" s="110"/>
      <c r="B174" t="s">
        <v>297</v>
      </c>
      <c r="C174" s="109" t="str">
        <f t="shared" si="7"/>
        <v/>
      </c>
      <c r="H174" s="126" t="str">
        <f t="shared" si="5"/>
        <v/>
      </c>
      <c r="I174" s="126" t="str">
        <f t="shared" si="6"/>
        <v/>
      </c>
    </row>
    <row r="175" spans="1:9" x14ac:dyDescent="0.2">
      <c r="A175" s="110"/>
      <c r="B175" t="s">
        <v>297</v>
      </c>
      <c r="C175" s="109" t="str">
        <f t="shared" si="7"/>
        <v/>
      </c>
      <c r="H175" s="126" t="str">
        <f t="shared" si="5"/>
        <v/>
      </c>
      <c r="I175" s="126" t="str">
        <f t="shared" si="6"/>
        <v/>
      </c>
    </row>
    <row r="176" spans="1:9" x14ac:dyDescent="0.2">
      <c r="A176" s="110"/>
      <c r="B176" t="s">
        <v>297</v>
      </c>
      <c r="C176" s="109" t="str">
        <f t="shared" si="7"/>
        <v/>
      </c>
      <c r="H176" s="126" t="str">
        <f t="shared" si="5"/>
        <v/>
      </c>
      <c r="I176" s="126" t="str">
        <f t="shared" si="6"/>
        <v/>
      </c>
    </row>
    <row r="177" spans="1:9" x14ac:dyDescent="0.2">
      <c r="A177" s="110"/>
      <c r="B177" t="s">
        <v>297</v>
      </c>
      <c r="C177" s="109" t="str">
        <f t="shared" si="7"/>
        <v/>
      </c>
      <c r="H177" s="126" t="str">
        <f t="shared" si="5"/>
        <v/>
      </c>
      <c r="I177" s="126" t="str">
        <f t="shared" si="6"/>
        <v/>
      </c>
    </row>
    <row r="178" spans="1:9" x14ac:dyDescent="0.2">
      <c r="A178" s="110"/>
      <c r="B178" t="s">
        <v>297</v>
      </c>
      <c r="C178" s="109" t="str">
        <f t="shared" si="7"/>
        <v/>
      </c>
      <c r="H178" s="126" t="str">
        <f t="shared" si="5"/>
        <v/>
      </c>
      <c r="I178" s="126" t="str">
        <f t="shared" si="6"/>
        <v/>
      </c>
    </row>
    <row r="179" spans="1:9" x14ac:dyDescent="0.2">
      <c r="A179" s="110"/>
      <c r="B179" t="s">
        <v>297</v>
      </c>
      <c r="C179" s="109" t="str">
        <f t="shared" si="7"/>
        <v/>
      </c>
      <c r="H179" s="126" t="str">
        <f t="shared" si="5"/>
        <v/>
      </c>
      <c r="I179" s="126" t="str">
        <f t="shared" si="6"/>
        <v/>
      </c>
    </row>
    <row r="180" spans="1:9" x14ac:dyDescent="0.2">
      <c r="A180" s="110"/>
      <c r="B180" t="s">
        <v>297</v>
      </c>
      <c r="C180" s="109" t="str">
        <f t="shared" si="7"/>
        <v/>
      </c>
      <c r="H180" s="126" t="str">
        <f t="shared" si="5"/>
        <v/>
      </c>
      <c r="I180" s="126" t="str">
        <f t="shared" si="6"/>
        <v/>
      </c>
    </row>
    <row r="181" spans="1:9" x14ac:dyDescent="0.2">
      <c r="A181" s="110"/>
      <c r="B181" t="s">
        <v>297</v>
      </c>
      <c r="C181" s="109" t="str">
        <f t="shared" si="7"/>
        <v/>
      </c>
      <c r="H181" s="126" t="str">
        <f t="shared" si="5"/>
        <v/>
      </c>
      <c r="I181" s="126" t="str">
        <f t="shared" si="6"/>
        <v/>
      </c>
    </row>
    <row r="182" spans="1:9" x14ac:dyDescent="0.2">
      <c r="A182" s="110"/>
      <c r="B182" t="s">
        <v>297</v>
      </c>
      <c r="C182" s="109" t="str">
        <f t="shared" si="7"/>
        <v/>
      </c>
      <c r="H182" s="126" t="str">
        <f t="shared" si="5"/>
        <v/>
      </c>
      <c r="I182" s="126" t="str">
        <f t="shared" si="6"/>
        <v/>
      </c>
    </row>
    <row r="183" spans="1:9" x14ac:dyDescent="0.2">
      <c r="A183" s="110"/>
      <c r="B183" t="s">
        <v>297</v>
      </c>
      <c r="C183" s="109" t="str">
        <f t="shared" si="7"/>
        <v/>
      </c>
      <c r="H183" s="126" t="str">
        <f t="shared" si="5"/>
        <v/>
      </c>
      <c r="I183" s="126" t="str">
        <f t="shared" si="6"/>
        <v/>
      </c>
    </row>
    <row r="184" spans="1:9" x14ac:dyDescent="0.2">
      <c r="A184" s="110"/>
      <c r="B184" t="s">
        <v>297</v>
      </c>
      <c r="C184" s="109" t="str">
        <f t="shared" si="7"/>
        <v/>
      </c>
      <c r="H184" s="126" t="str">
        <f t="shared" si="5"/>
        <v/>
      </c>
      <c r="I184" s="126" t="str">
        <f t="shared" si="6"/>
        <v/>
      </c>
    </row>
    <row r="185" spans="1:9" x14ac:dyDescent="0.2">
      <c r="A185" s="110"/>
      <c r="B185" t="s">
        <v>297</v>
      </c>
      <c r="C185" s="109" t="str">
        <f t="shared" si="7"/>
        <v/>
      </c>
      <c r="H185" s="126" t="str">
        <f t="shared" si="5"/>
        <v/>
      </c>
      <c r="I185" s="126" t="str">
        <f t="shared" si="6"/>
        <v/>
      </c>
    </row>
    <row r="186" spans="1:9" x14ac:dyDescent="0.2">
      <c r="A186" s="110"/>
      <c r="B186" t="s">
        <v>297</v>
      </c>
      <c r="C186" s="109" t="str">
        <f t="shared" si="7"/>
        <v/>
      </c>
      <c r="H186" s="126" t="str">
        <f t="shared" si="5"/>
        <v/>
      </c>
      <c r="I186" s="126" t="str">
        <f t="shared" si="6"/>
        <v/>
      </c>
    </row>
    <row r="187" spans="1:9" x14ac:dyDescent="0.2">
      <c r="A187" s="110"/>
      <c r="B187" t="s">
        <v>297</v>
      </c>
      <c r="C187" s="109" t="str">
        <f t="shared" si="7"/>
        <v/>
      </c>
      <c r="H187" s="126" t="str">
        <f t="shared" si="5"/>
        <v/>
      </c>
      <c r="I187" s="126" t="str">
        <f t="shared" si="6"/>
        <v/>
      </c>
    </row>
    <row r="188" spans="1:9" x14ac:dyDescent="0.2">
      <c r="A188" s="110"/>
      <c r="B188" t="s">
        <v>297</v>
      </c>
      <c r="C188" s="109" t="str">
        <f t="shared" si="7"/>
        <v/>
      </c>
      <c r="H188" s="126" t="str">
        <f t="shared" si="5"/>
        <v/>
      </c>
      <c r="I188" s="126" t="str">
        <f t="shared" si="6"/>
        <v/>
      </c>
    </row>
    <row r="189" spans="1:9" x14ac:dyDescent="0.2">
      <c r="A189" s="110"/>
      <c r="B189" t="s">
        <v>297</v>
      </c>
      <c r="C189" s="109" t="str">
        <f t="shared" si="7"/>
        <v/>
      </c>
      <c r="H189" s="126" t="str">
        <f t="shared" si="5"/>
        <v/>
      </c>
      <c r="I189" s="126" t="str">
        <f t="shared" si="6"/>
        <v/>
      </c>
    </row>
    <row r="190" spans="1:9" x14ac:dyDescent="0.2">
      <c r="A190" s="110"/>
      <c r="B190" t="s">
        <v>297</v>
      </c>
      <c r="C190" s="109" t="str">
        <f t="shared" si="7"/>
        <v/>
      </c>
      <c r="H190" s="126" t="str">
        <f t="shared" si="5"/>
        <v/>
      </c>
      <c r="I190" s="126" t="str">
        <f t="shared" si="6"/>
        <v/>
      </c>
    </row>
    <row r="191" spans="1:9" x14ac:dyDescent="0.2">
      <c r="A191" s="110"/>
      <c r="B191" t="s">
        <v>297</v>
      </c>
      <c r="C191" s="109" t="str">
        <f t="shared" si="7"/>
        <v/>
      </c>
      <c r="H191" s="126" t="str">
        <f t="shared" si="5"/>
        <v/>
      </c>
      <c r="I191" s="126" t="str">
        <f t="shared" si="6"/>
        <v/>
      </c>
    </row>
    <row r="192" spans="1:9" x14ac:dyDescent="0.2">
      <c r="A192" s="110"/>
      <c r="B192" t="s">
        <v>297</v>
      </c>
      <c r="C192" s="109" t="str">
        <f t="shared" si="7"/>
        <v/>
      </c>
      <c r="H192" s="126" t="str">
        <f t="shared" si="5"/>
        <v/>
      </c>
      <c r="I192" s="126" t="str">
        <f t="shared" si="6"/>
        <v/>
      </c>
    </row>
    <row r="193" spans="1:9" x14ac:dyDescent="0.2">
      <c r="A193" s="110"/>
      <c r="B193" t="s">
        <v>297</v>
      </c>
      <c r="C193" s="109" t="str">
        <f t="shared" si="7"/>
        <v/>
      </c>
      <c r="H193" s="126" t="str">
        <f t="shared" si="5"/>
        <v/>
      </c>
      <c r="I193" s="126" t="str">
        <f t="shared" si="6"/>
        <v/>
      </c>
    </row>
    <row r="194" spans="1:9" x14ac:dyDescent="0.2">
      <c r="A194" s="110"/>
      <c r="B194" t="s">
        <v>297</v>
      </c>
      <c r="C194" s="109" t="str">
        <f t="shared" si="7"/>
        <v/>
      </c>
      <c r="H194" s="126" t="str">
        <f t="shared" ref="H194:H257" si="8">ASC(E194)</f>
        <v/>
      </c>
      <c r="I194" s="126" t="str">
        <f t="shared" ref="I194:I257" si="9">ASC(F194)</f>
        <v/>
      </c>
    </row>
    <row r="195" spans="1:9" x14ac:dyDescent="0.2">
      <c r="A195" s="110"/>
      <c r="B195" t="s">
        <v>297</v>
      </c>
      <c r="C195" s="109" t="str">
        <f t="shared" ref="C195:C258" si="10">IF(A195="","",CONCATENATE(LEFT((YEAR(A195)*10000+MONTH(A195)*100+DAY(A195)),4),"/",MID((YEAR(A195)*10000+MONTH(A195)*100+DAY(A195)),5,2),"/",RIGHT((YEAR(A195)*10000+MONTH(A195)*100+DAY(A195)),2)))</f>
        <v/>
      </c>
      <c r="H195" s="126" t="str">
        <f t="shared" si="8"/>
        <v/>
      </c>
      <c r="I195" s="126" t="str">
        <f t="shared" si="9"/>
        <v/>
      </c>
    </row>
    <row r="196" spans="1:9" x14ac:dyDescent="0.2">
      <c r="A196" s="110"/>
      <c r="B196" t="s">
        <v>297</v>
      </c>
      <c r="C196" s="109" t="str">
        <f t="shared" si="10"/>
        <v/>
      </c>
      <c r="H196" s="126" t="str">
        <f t="shared" si="8"/>
        <v/>
      </c>
      <c r="I196" s="126" t="str">
        <f t="shared" si="9"/>
        <v/>
      </c>
    </row>
    <row r="197" spans="1:9" x14ac:dyDescent="0.2">
      <c r="A197" s="110"/>
      <c r="B197" t="s">
        <v>297</v>
      </c>
      <c r="C197" s="109" t="str">
        <f t="shared" si="10"/>
        <v/>
      </c>
      <c r="H197" s="126" t="str">
        <f t="shared" si="8"/>
        <v/>
      </c>
      <c r="I197" s="126" t="str">
        <f t="shared" si="9"/>
        <v/>
      </c>
    </row>
    <row r="198" spans="1:9" x14ac:dyDescent="0.2">
      <c r="A198" s="110"/>
      <c r="B198" t="s">
        <v>297</v>
      </c>
      <c r="C198" s="109" t="str">
        <f t="shared" si="10"/>
        <v/>
      </c>
      <c r="H198" s="126" t="str">
        <f t="shared" si="8"/>
        <v/>
      </c>
      <c r="I198" s="126" t="str">
        <f t="shared" si="9"/>
        <v/>
      </c>
    </row>
    <row r="199" spans="1:9" x14ac:dyDescent="0.2">
      <c r="A199" s="110"/>
      <c r="B199" t="s">
        <v>297</v>
      </c>
      <c r="C199" s="109" t="str">
        <f t="shared" si="10"/>
        <v/>
      </c>
      <c r="H199" s="126" t="str">
        <f t="shared" si="8"/>
        <v/>
      </c>
      <c r="I199" s="126" t="str">
        <f t="shared" si="9"/>
        <v/>
      </c>
    </row>
    <row r="200" spans="1:9" x14ac:dyDescent="0.2">
      <c r="A200" s="110"/>
      <c r="B200" t="s">
        <v>297</v>
      </c>
      <c r="C200" s="109" t="str">
        <f t="shared" si="10"/>
        <v/>
      </c>
      <c r="H200" s="126" t="str">
        <f t="shared" si="8"/>
        <v/>
      </c>
      <c r="I200" s="126" t="str">
        <f t="shared" si="9"/>
        <v/>
      </c>
    </row>
    <row r="201" spans="1:9" x14ac:dyDescent="0.2">
      <c r="A201" s="110"/>
      <c r="B201" t="s">
        <v>297</v>
      </c>
      <c r="C201" s="109" t="str">
        <f t="shared" si="10"/>
        <v/>
      </c>
      <c r="H201" s="126" t="str">
        <f t="shared" si="8"/>
        <v/>
      </c>
      <c r="I201" s="126" t="str">
        <f t="shared" si="9"/>
        <v/>
      </c>
    </row>
    <row r="202" spans="1:9" x14ac:dyDescent="0.2">
      <c r="A202" s="110"/>
      <c r="B202" t="s">
        <v>297</v>
      </c>
      <c r="C202" s="109" t="str">
        <f t="shared" si="10"/>
        <v/>
      </c>
      <c r="H202" s="126" t="str">
        <f t="shared" si="8"/>
        <v/>
      </c>
      <c r="I202" s="126" t="str">
        <f t="shared" si="9"/>
        <v/>
      </c>
    </row>
    <row r="203" spans="1:9" x14ac:dyDescent="0.2">
      <c r="A203" s="110"/>
      <c r="B203" t="s">
        <v>297</v>
      </c>
      <c r="C203" s="109" t="str">
        <f t="shared" si="10"/>
        <v/>
      </c>
      <c r="H203" s="126" t="str">
        <f t="shared" si="8"/>
        <v/>
      </c>
      <c r="I203" s="126" t="str">
        <f t="shared" si="9"/>
        <v/>
      </c>
    </row>
    <row r="204" spans="1:9" x14ac:dyDescent="0.2">
      <c r="A204" s="110"/>
      <c r="B204" t="s">
        <v>297</v>
      </c>
      <c r="C204" s="109" t="str">
        <f t="shared" si="10"/>
        <v/>
      </c>
      <c r="H204" s="126" t="str">
        <f t="shared" si="8"/>
        <v/>
      </c>
      <c r="I204" s="126" t="str">
        <f t="shared" si="9"/>
        <v/>
      </c>
    </row>
    <row r="205" spans="1:9" x14ac:dyDescent="0.2">
      <c r="A205" s="110"/>
      <c r="B205" t="s">
        <v>297</v>
      </c>
      <c r="C205" s="109" t="str">
        <f t="shared" si="10"/>
        <v/>
      </c>
      <c r="H205" s="126" t="str">
        <f t="shared" si="8"/>
        <v/>
      </c>
      <c r="I205" s="126" t="str">
        <f t="shared" si="9"/>
        <v/>
      </c>
    </row>
    <row r="206" spans="1:9" x14ac:dyDescent="0.2">
      <c r="A206" s="110"/>
      <c r="B206" t="s">
        <v>297</v>
      </c>
      <c r="C206" s="109" t="str">
        <f t="shared" si="10"/>
        <v/>
      </c>
      <c r="H206" s="126" t="str">
        <f t="shared" si="8"/>
        <v/>
      </c>
      <c r="I206" s="126" t="str">
        <f t="shared" si="9"/>
        <v/>
      </c>
    </row>
    <row r="207" spans="1:9" x14ac:dyDescent="0.2">
      <c r="A207" s="110"/>
      <c r="B207" t="s">
        <v>297</v>
      </c>
      <c r="C207" s="109" t="str">
        <f t="shared" si="10"/>
        <v/>
      </c>
      <c r="H207" s="126" t="str">
        <f t="shared" si="8"/>
        <v/>
      </c>
      <c r="I207" s="126" t="str">
        <f t="shared" si="9"/>
        <v/>
      </c>
    </row>
    <row r="208" spans="1:9" x14ac:dyDescent="0.2">
      <c r="A208" s="110"/>
      <c r="B208" t="s">
        <v>297</v>
      </c>
      <c r="C208" s="109" t="str">
        <f t="shared" si="10"/>
        <v/>
      </c>
      <c r="H208" s="126" t="str">
        <f t="shared" si="8"/>
        <v/>
      </c>
      <c r="I208" s="126" t="str">
        <f t="shared" si="9"/>
        <v/>
      </c>
    </row>
    <row r="209" spans="1:9" x14ac:dyDescent="0.2">
      <c r="A209" s="110"/>
      <c r="B209" t="s">
        <v>297</v>
      </c>
      <c r="C209" s="109" t="str">
        <f t="shared" si="10"/>
        <v/>
      </c>
      <c r="H209" s="126" t="str">
        <f t="shared" si="8"/>
        <v/>
      </c>
      <c r="I209" s="126" t="str">
        <f t="shared" si="9"/>
        <v/>
      </c>
    </row>
    <row r="210" spans="1:9" x14ac:dyDescent="0.2">
      <c r="A210" s="110"/>
      <c r="B210" t="s">
        <v>297</v>
      </c>
      <c r="C210" s="109" t="str">
        <f t="shared" si="10"/>
        <v/>
      </c>
      <c r="H210" s="126" t="str">
        <f t="shared" si="8"/>
        <v/>
      </c>
      <c r="I210" s="126" t="str">
        <f t="shared" si="9"/>
        <v/>
      </c>
    </row>
    <row r="211" spans="1:9" x14ac:dyDescent="0.2">
      <c r="A211" s="110"/>
      <c r="B211" t="s">
        <v>297</v>
      </c>
      <c r="C211" s="109" t="str">
        <f t="shared" si="10"/>
        <v/>
      </c>
      <c r="H211" s="126" t="str">
        <f t="shared" si="8"/>
        <v/>
      </c>
      <c r="I211" s="126" t="str">
        <f t="shared" si="9"/>
        <v/>
      </c>
    </row>
    <row r="212" spans="1:9" x14ac:dyDescent="0.2">
      <c r="A212" s="110"/>
      <c r="B212" t="s">
        <v>297</v>
      </c>
      <c r="C212" s="109" t="str">
        <f t="shared" si="10"/>
        <v/>
      </c>
      <c r="H212" s="126" t="str">
        <f t="shared" si="8"/>
        <v/>
      </c>
      <c r="I212" s="126" t="str">
        <f t="shared" si="9"/>
        <v/>
      </c>
    </row>
    <row r="213" spans="1:9" x14ac:dyDescent="0.2">
      <c r="A213" s="110"/>
      <c r="B213" t="s">
        <v>297</v>
      </c>
      <c r="C213" s="109" t="str">
        <f t="shared" si="10"/>
        <v/>
      </c>
      <c r="H213" s="126" t="str">
        <f t="shared" si="8"/>
        <v/>
      </c>
      <c r="I213" s="126" t="str">
        <f t="shared" si="9"/>
        <v/>
      </c>
    </row>
    <row r="214" spans="1:9" x14ac:dyDescent="0.2">
      <c r="A214" s="110"/>
      <c r="B214" t="s">
        <v>297</v>
      </c>
      <c r="C214" s="109" t="str">
        <f t="shared" si="10"/>
        <v/>
      </c>
      <c r="H214" s="126" t="str">
        <f t="shared" si="8"/>
        <v/>
      </c>
      <c r="I214" s="126" t="str">
        <f t="shared" si="9"/>
        <v/>
      </c>
    </row>
    <row r="215" spans="1:9" x14ac:dyDescent="0.2">
      <c r="A215" s="110"/>
      <c r="B215" t="s">
        <v>297</v>
      </c>
      <c r="C215" s="109" t="str">
        <f t="shared" si="10"/>
        <v/>
      </c>
      <c r="H215" s="126" t="str">
        <f t="shared" si="8"/>
        <v/>
      </c>
      <c r="I215" s="126" t="str">
        <f t="shared" si="9"/>
        <v/>
      </c>
    </row>
    <row r="216" spans="1:9" x14ac:dyDescent="0.2">
      <c r="A216" s="110"/>
      <c r="B216" t="s">
        <v>297</v>
      </c>
      <c r="C216" s="109" t="str">
        <f t="shared" si="10"/>
        <v/>
      </c>
      <c r="H216" s="126" t="str">
        <f t="shared" si="8"/>
        <v/>
      </c>
      <c r="I216" s="126" t="str">
        <f t="shared" si="9"/>
        <v/>
      </c>
    </row>
    <row r="217" spans="1:9" x14ac:dyDescent="0.2">
      <c r="A217" s="110"/>
      <c r="B217" t="s">
        <v>297</v>
      </c>
      <c r="C217" s="109" t="str">
        <f t="shared" si="10"/>
        <v/>
      </c>
      <c r="H217" s="126" t="str">
        <f t="shared" si="8"/>
        <v/>
      </c>
      <c r="I217" s="126" t="str">
        <f t="shared" si="9"/>
        <v/>
      </c>
    </row>
    <row r="218" spans="1:9" x14ac:dyDescent="0.2">
      <c r="A218" s="110"/>
      <c r="B218" t="s">
        <v>297</v>
      </c>
      <c r="C218" s="109" t="str">
        <f t="shared" si="10"/>
        <v/>
      </c>
      <c r="H218" s="126" t="str">
        <f t="shared" si="8"/>
        <v/>
      </c>
      <c r="I218" s="126" t="str">
        <f t="shared" si="9"/>
        <v/>
      </c>
    </row>
    <row r="219" spans="1:9" x14ac:dyDescent="0.2">
      <c r="A219" s="110"/>
      <c r="B219" t="s">
        <v>297</v>
      </c>
      <c r="C219" s="109" t="str">
        <f t="shared" si="10"/>
        <v/>
      </c>
      <c r="H219" s="126" t="str">
        <f t="shared" si="8"/>
        <v/>
      </c>
      <c r="I219" s="126" t="str">
        <f t="shared" si="9"/>
        <v/>
      </c>
    </row>
    <row r="220" spans="1:9" x14ac:dyDescent="0.2">
      <c r="A220" s="110"/>
      <c r="B220" t="s">
        <v>297</v>
      </c>
      <c r="C220" s="109" t="str">
        <f t="shared" si="10"/>
        <v/>
      </c>
      <c r="H220" s="126" t="str">
        <f t="shared" si="8"/>
        <v/>
      </c>
      <c r="I220" s="126" t="str">
        <f t="shared" si="9"/>
        <v/>
      </c>
    </row>
    <row r="221" spans="1:9" x14ac:dyDescent="0.2">
      <c r="A221" s="110"/>
      <c r="B221" t="s">
        <v>297</v>
      </c>
      <c r="C221" s="109" t="str">
        <f t="shared" si="10"/>
        <v/>
      </c>
      <c r="H221" s="126" t="str">
        <f t="shared" si="8"/>
        <v/>
      </c>
      <c r="I221" s="126" t="str">
        <f t="shared" si="9"/>
        <v/>
      </c>
    </row>
    <row r="222" spans="1:9" x14ac:dyDescent="0.2">
      <c r="A222" s="110"/>
      <c r="B222" t="s">
        <v>297</v>
      </c>
      <c r="C222" s="109" t="str">
        <f t="shared" si="10"/>
        <v/>
      </c>
      <c r="H222" s="126" t="str">
        <f t="shared" si="8"/>
        <v/>
      </c>
      <c r="I222" s="126" t="str">
        <f t="shared" si="9"/>
        <v/>
      </c>
    </row>
    <row r="223" spans="1:9" x14ac:dyDescent="0.2">
      <c r="A223" s="110"/>
      <c r="B223" t="s">
        <v>297</v>
      </c>
      <c r="C223" s="109" t="str">
        <f t="shared" si="10"/>
        <v/>
      </c>
      <c r="H223" s="126" t="str">
        <f t="shared" si="8"/>
        <v/>
      </c>
      <c r="I223" s="126" t="str">
        <f t="shared" si="9"/>
        <v/>
      </c>
    </row>
    <row r="224" spans="1:9" x14ac:dyDescent="0.2">
      <c r="A224" s="110"/>
      <c r="B224" t="s">
        <v>297</v>
      </c>
      <c r="C224" s="109" t="str">
        <f t="shared" si="10"/>
        <v/>
      </c>
      <c r="H224" s="126" t="str">
        <f t="shared" si="8"/>
        <v/>
      </c>
      <c r="I224" s="126" t="str">
        <f t="shared" si="9"/>
        <v/>
      </c>
    </row>
    <row r="225" spans="1:9" x14ac:dyDescent="0.2">
      <c r="A225" s="110"/>
      <c r="B225" t="s">
        <v>297</v>
      </c>
      <c r="C225" s="109" t="str">
        <f t="shared" si="10"/>
        <v/>
      </c>
      <c r="H225" s="126" t="str">
        <f t="shared" si="8"/>
        <v/>
      </c>
      <c r="I225" s="126" t="str">
        <f t="shared" si="9"/>
        <v/>
      </c>
    </row>
    <row r="226" spans="1:9" x14ac:dyDescent="0.2">
      <c r="A226" s="110"/>
      <c r="B226" t="s">
        <v>297</v>
      </c>
      <c r="C226" s="109" t="str">
        <f t="shared" si="10"/>
        <v/>
      </c>
      <c r="H226" s="126" t="str">
        <f t="shared" si="8"/>
        <v/>
      </c>
      <c r="I226" s="126" t="str">
        <f t="shared" si="9"/>
        <v/>
      </c>
    </row>
    <row r="227" spans="1:9" x14ac:dyDescent="0.2">
      <c r="A227" s="110"/>
      <c r="B227" t="s">
        <v>297</v>
      </c>
      <c r="C227" s="109" t="str">
        <f t="shared" si="10"/>
        <v/>
      </c>
      <c r="H227" s="126" t="str">
        <f t="shared" si="8"/>
        <v/>
      </c>
      <c r="I227" s="126" t="str">
        <f t="shared" si="9"/>
        <v/>
      </c>
    </row>
    <row r="228" spans="1:9" x14ac:dyDescent="0.2">
      <c r="A228" s="110"/>
      <c r="B228" t="s">
        <v>297</v>
      </c>
      <c r="C228" s="109" t="str">
        <f t="shared" si="10"/>
        <v/>
      </c>
      <c r="H228" s="126" t="str">
        <f t="shared" si="8"/>
        <v/>
      </c>
      <c r="I228" s="126" t="str">
        <f t="shared" si="9"/>
        <v/>
      </c>
    </row>
    <row r="229" spans="1:9" x14ac:dyDescent="0.2">
      <c r="A229" s="110"/>
      <c r="B229" t="s">
        <v>297</v>
      </c>
      <c r="C229" s="109" t="str">
        <f t="shared" si="10"/>
        <v/>
      </c>
      <c r="H229" s="126" t="str">
        <f t="shared" si="8"/>
        <v/>
      </c>
      <c r="I229" s="126" t="str">
        <f t="shared" si="9"/>
        <v/>
      </c>
    </row>
    <row r="230" spans="1:9" x14ac:dyDescent="0.2">
      <c r="A230" s="110"/>
      <c r="B230" t="s">
        <v>297</v>
      </c>
      <c r="C230" s="109" t="str">
        <f t="shared" si="10"/>
        <v/>
      </c>
      <c r="H230" s="126" t="str">
        <f t="shared" si="8"/>
        <v/>
      </c>
      <c r="I230" s="126" t="str">
        <f t="shared" si="9"/>
        <v/>
      </c>
    </row>
    <row r="231" spans="1:9" x14ac:dyDescent="0.2">
      <c r="A231" s="110"/>
      <c r="B231" t="s">
        <v>297</v>
      </c>
      <c r="C231" s="109" t="str">
        <f t="shared" si="10"/>
        <v/>
      </c>
      <c r="H231" s="126" t="str">
        <f t="shared" si="8"/>
        <v/>
      </c>
      <c r="I231" s="126" t="str">
        <f t="shared" si="9"/>
        <v/>
      </c>
    </row>
    <row r="232" spans="1:9" x14ac:dyDescent="0.2">
      <c r="A232" s="110"/>
      <c r="B232" t="s">
        <v>297</v>
      </c>
      <c r="C232" s="109" t="str">
        <f t="shared" si="10"/>
        <v/>
      </c>
      <c r="H232" s="126" t="str">
        <f t="shared" si="8"/>
        <v/>
      </c>
      <c r="I232" s="126" t="str">
        <f t="shared" si="9"/>
        <v/>
      </c>
    </row>
    <row r="233" spans="1:9" x14ac:dyDescent="0.2">
      <c r="A233" s="110"/>
      <c r="B233" t="s">
        <v>297</v>
      </c>
      <c r="C233" s="109" t="str">
        <f t="shared" si="10"/>
        <v/>
      </c>
      <c r="H233" s="126" t="str">
        <f t="shared" si="8"/>
        <v/>
      </c>
      <c r="I233" s="126" t="str">
        <f t="shared" si="9"/>
        <v/>
      </c>
    </row>
    <row r="234" spans="1:9" x14ac:dyDescent="0.2">
      <c r="A234" s="110"/>
      <c r="B234" t="s">
        <v>297</v>
      </c>
      <c r="C234" s="109" t="str">
        <f t="shared" si="10"/>
        <v/>
      </c>
      <c r="H234" s="126" t="str">
        <f t="shared" si="8"/>
        <v/>
      </c>
      <c r="I234" s="126" t="str">
        <f t="shared" si="9"/>
        <v/>
      </c>
    </row>
    <row r="235" spans="1:9" x14ac:dyDescent="0.2">
      <c r="A235" s="110"/>
      <c r="B235" t="s">
        <v>297</v>
      </c>
      <c r="C235" s="109" t="str">
        <f t="shared" si="10"/>
        <v/>
      </c>
      <c r="H235" s="126" t="str">
        <f t="shared" si="8"/>
        <v/>
      </c>
      <c r="I235" s="126" t="str">
        <f t="shared" si="9"/>
        <v/>
      </c>
    </row>
    <row r="236" spans="1:9" x14ac:dyDescent="0.2">
      <c r="A236" s="110"/>
      <c r="B236" t="s">
        <v>297</v>
      </c>
      <c r="C236" s="109" t="str">
        <f t="shared" si="10"/>
        <v/>
      </c>
      <c r="H236" s="126" t="str">
        <f t="shared" si="8"/>
        <v/>
      </c>
      <c r="I236" s="126" t="str">
        <f t="shared" si="9"/>
        <v/>
      </c>
    </row>
    <row r="237" spans="1:9" x14ac:dyDescent="0.2">
      <c r="A237" s="110"/>
      <c r="B237" t="s">
        <v>297</v>
      </c>
      <c r="C237" s="109" t="str">
        <f t="shared" si="10"/>
        <v/>
      </c>
      <c r="H237" s="126" t="str">
        <f t="shared" si="8"/>
        <v/>
      </c>
      <c r="I237" s="126" t="str">
        <f t="shared" si="9"/>
        <v/>
      </c>
    </row>
    <row r="238" spans="1:9" x14ac:dyDescent="0.2">
      <c r="A238" s="110"/>
      <c r="B238" t="s">
        <v>297</v>
      </c>
      <c r="C238" s="109" t="str">
        <f t="shared" si="10"/>
        <v/>
      </c>
      <c r="H238" s="126" t="str">
        <f t="shared" si="8"/>
        <v/>
      </c>
      <c r="I238" s="126" t="str">
        <f t="shared" si="9"/>
        <v/>
      </c>
    </row>
    <row r="239" spans="1:9" x14ac:dyDescent="0.2">
      <c r="A239" s="110"/>
      <c r="B239" t="s">
        <v>297</v>
      </c>
      <c r="C239" s="109" t="str">
        <f t="shared" si="10"/>
        <v/>
      </c>
      <c r="H239" s="126" t="str">
        <f t="shared" si="8"/>
        <v/>
      </c>
      <c r="I239" s="126" t="str">
        <f t="shared" si="9"/>
        <v/>
      </c>
    </row>
    <row r="240" spans="1:9" x14ac:dyDescent="0.2">
      <c r="A240" s="110"/>
      <c r="B240" t="s">
        <v>297</v>
      </c>
      <c r="C240" s="109" t="str">
        <f t="shared" si="10"/>
        <v/>
      </c>
      <c r="H240" s="126" t="str">
        <f t="shared" si="8"/>
        <v/>
      </c>
      <c r="I240" s="126" t="str">
        <f t="shared" si="9"/>
        <v/>
      </c>
    </row>
    <row r="241" spans="1:9" x14ac:dyDescent="0.2">
      <c r="A241" s="110"/>
      <c r="B241" t="s">
        <v>297</v>
      </c>
      <c r="C241" s="109" t="str">
        <f t="shared" si="10"/>
        <v/>
      </c>
      <c r="H241" s="126" t="str">
        <f t="shared" si="8"/>
        <v/>
      </c>
      <c r="I241" s="126" t="str">
        <f t="shared" si="9"/>
        <v/>
      </c>
    </row>
    <row r="242" spans="1:9" x14ac:dyDescent="0.2">
      <c r="A242" s="110"/>
      <c r="B242" t="s">
        <v>297</v>
      </c>
      <c r="C242" s="109" t="str">
        <f t="shared" si="10"/>
        <v/>
      </c>
      <c r="H242" s="126" t="str">
        <f t="shared" si="8"/>
        <v/>
      </c>
      <c r="I242" s="126" t="str">
        <f t="shared" si="9"/>
        <v/>
      </c>
    </row>
    <row r="243" spans="1:9" x14ac:dyDescent="0.2">
      <c r="A243" s="110"/>
      <c r="B243" t="s">
        <v>297</v>
      </c>
      <c r="C243" s="109" t="str">
        <f t="shared" si="10"/>
        <v/>
      </c>
      <c r="H243" s="126" t="str">
        <f t="shared" si="8"/>
        <v/>
      </c>
      <c r="I243" s="126" t="str">
        <f t="shared" si="9"/>
        <v/>
      </c>
    </row>
    <row r="244" spans="1:9" x14ac:dyDescent="0.2">
      <c r="A244" s="110"/>
      <c r="B244" t="s">
        <v>297</v>
      </c>
      <c r="C244" s="109" t="str">
        <f t="shared" si="10"/>
        <v/>
      </c>
      <c r="H244" s="126" t="str">
        <f t="shared" si="8"/>
        <v/>
      </c>
      <c r="I244" s="126" t="str">
        <f t="shared" si="9"/>
        <v/>
      </c>
    </row>
    <row r="245" spans="1:9" x14ac:dyDescent="0.2">
      <c r="A245" s="110"/>
      <c r="B245" t="s">
        <v>297</v>
      </c>
      <c r="C245" s="109" t="str">
        <f t="shared" si="10"/>
        <v/>
      </c>
      <c r="H245" s="126" t="str">
        <f t="shared" si="8"/>
        <v/>
      </c>
      <c r="I245" s="126" t="str">
        <f t="shared" si="9"/>
        <v/>
      </c>
    </row>
    <row r="246" spans="1:9" x14ac:dyDescent="0.2">
      <c r="A246" s="110"/>
      <c r="B246" t="s">
        <v>297</v>
      </c>
      <c r="C246" s="109" t="str">
        <f t="shared" si="10"/>
        <v/>
      </c>
      <c r="H246" s="126" t="str">
        <f t="shared" si="8"/>
        <v/>
      </c>
      <c r="I246" s="126" t="str">
        <f t="shared" si="9"/>
        <v/>
      </c>
    </row>
    <row r="247" spans="1:9" x14ac:dyDescent="0.2">
      <c r="A247" s="110"/>
      <c r="B247" t="s">
        <v>297</v>
      </c>
      <c r="C247" s="109" t="str">
        <f t="shared" si="10"/>
        <v/>
      </c>
      <c r="H247" s="126" t="str">
        <f t="shared" si="8"/>
        <v/>
      </c>
      <c r="I247" s="126" t="str">
        <f t="shared" si="9"/>
        <v/>
      </c>
    </row>
    <row r="248" spans="1:9" x14ac:dyDescent="0.2">
      <c r="A248" s="110"/>
      <c r="B248" t="s">
        <v>297</v>
      </c>
      <c r="C248" s="109" t="str">
        <f t="shared" si="10"/>
        <v/>
      </c>
      <c r="H248" s="126" t="str">
        <f t="shared" si="8"/>
        <v/>
      </c>
      <c r="I248" s="126" t="str">
        <f t="shared" si="9"/>
        <v/>
      </c>
    </row>
    <row r="249" spans="1:9" x14ac:dyDescent="0.2">
      <c r="A249" s="110"/>
      <c r="B249" t="s">
        <v>297</v>
      </c>
      <c r="C249" s="109" t="str">
        <f t="shared" si="10"/>
        <v/>
      </c>
      <c r="H249" s="126" t="str">
        <f t="shared" si="8"/>
        <v/>
      </c>
      <c r="I249" s="126" t="str">
        <f t="shared" si="9"/>
        <v/>
      </c>
    </row>
    <row r="250" spans="1:9" x14ac:dyDescent="0.2">
      <c r="A250" s="110"/>
      <c r="B250" t="s">
        <v>297</v>
      </c>
      <c r="C250" s="109" t="str">
        <f t="shared" si="10"/>
        <v/>
      </c>
      <c r="H250" s="126" t="str">
        <f t="shared" si="8"/>
        <v/>
      </c>
      <c r="I250" s="126" t="str">
        <f t="shared" si="9"/>
        <v/>
      </c>
    </row>
    <row r="251" spans="1:9" x14ac:dyDescent="0.2">
      <c r="A251" s="110"/>
      <c r="B251" t="s">
        <v>297</v>
      </c>
      <c r="C251" s="109" t="str">
        <f t="shared" si="10"/>
        <v/>
      </c>
      <c r="H251" s="126" t="str">
        <f t="shared" si="8"/>
        <v/>
      </c>
      <c r="I251" s="126" t="str">
        <f t="shared" si="9"/>
        <v/>
      </c>
    </row>
    <row r="252" spans="1:9" x14ac:dyDescent="0.2">
      <c r="A252" s="110"/>
      <c r="B252" t="s">
        <v>297</v>
      </c>
      <c r="C252" s="109" t="str">
        <f t="shared" si="10"/>
        <v/>
      </c>
      <c r="H252" s="126" t="str">
        <f t="shared" si="8"/>
        <v/>
      </c>
      <c r="I252" s="126" t="str">
        <f t="shared" si="9"/>
        <v/>
      </c>
    </row>
    <row r="253" spans="1:9" x14ac:dyDescent="0.2">
      <c r="A253" s="110"/>
      <c r="B253" t="s">
        <v>297</v>
      </c>
      <c r="C253" s="109" t="str">
        <f t="shared" si="10"/>
        <v/>
      </c>
      <c r="H253" s="126" t="str">
        <f t="shared" si="8"/>
        <v/>
      </c>
      <c r="I253" s="126" t="str">
        <f t="shared" si="9"/>
        <v/>
      </c>
    </row>
    <row r="254" spans="1:9" x14ac:dyDescent="0.2">
      <c r="A254" s="110"/>
      <c r="B254" t="s">
        <v>297</v>
      </c>
      <c r="C254" s="109" t="str">
        <f t="shared" si="10"/>
        <v/>
      </c>
      <c r="H254" s="126" t="str">
        <f t="shared" si="8"/>
        <v/>
      </c>
      <c r="I254" s="126" t="str">
        <f t="shared" si="9"/>
        <v/>
      </c>
    </row>
    <row r="255" spans="1:9" x14ac:dyDescent="0.2">
      <c r="A255" s="110"/>
      <c r="B255" t="s">
        <v>297</v>
      </c>
      <c r="C255" s="109" t="str">
        <f t="shared" si="10"/>
        <v/>
      </c>
      <c r="H255" s="126" t="str">
        <f t="shared" si="8"/>
        <v/>
      </c>
      <c r="I255" s="126" t="str">
        <f t="shared" si="9"/>
        <v/>
      </c>
    </row>
    <row r="256" spans="1:9" x14ac:dyDescent="0.2">
      <c r="A256" s="110"/>
      <c r="B256" t="s">
        <v>297</v>
      </c>
      <c r="C256" s="109" t="str">
        <f t="shared" si="10"/>
        <v/>
      </c>
      <c r="H256" s="126" t="str">
        <f t="shared" si="8"/>
        <v/>
      </c>
      <c r="I256" s="126" t="str">
        <f t="shared" si="9"/>
        <v/>
      </c>
    </row>
    <row r="257" spans="1:9" x14ac:dyDescent="0.2">
      <c r="A257" s="110"/>
      <c r="B257" t="s">
        <v>297</v>
      </c>
      <c r="C257" s="109" t="str">
        <f t="shared" si="10"/>
        <v/>
      </c>
      <c r="H257" s="126" t="str">
        <f t="shared" si="8"/>
        <v/>
      </c>
      <c r="I257" s="126" t="str">
        <f t="shared" si="9"/>
        <v/>
      </c>
    </row>
    <row r="258" spans="1:9" x14ac:dyDescent="0.2">
      <c r="A258" s="110"/>
      <c r="B258" t="s">
        <v>297</v>
      </c>
      <c r="C258" s="109" t="str">
        <f t="shared" si="10"/>
        <v/>
      </c>
      <c r="H258" s="126" t="str">
        <f t="shared" ref="H258:H321" si="11">ASC(E258)</f>
        <v/>
      </c>
      <c r="I258" s="126" t="str">
        <f t="shared" ref="I258:I321" si="12">ASC(F258)</f>
        <v/>
      </c>
    </row>
    <row r="259" spans="1:9" x14ac:dyDescent="0.2">
      <c r="A259" s="110"/>
      <c r="B259" t="s">
        <v>297</v>
      </c>
      <c r="C259" s="109" t="str">
        <f t="shared" ref="C259:C322" si="13">IF(A259="","",CONCATENATE(LEFT((YEAR(A259)*10000+MONTH(A259)*100+DAY(A259)),4),"/",MID((YEAR(A259)*10000+MONTH(A259)*100+DAY(A259)),5,2),"/",RIGHT((YEAR(A259)*10000+MONTH(A259)*100+DAY(A259)),2)))</f>
        <v/>
      </c>
      <c r="H259" s="126" t="str">
        <f t="shared" si="11"/>
        <v/>
      </c>
      <c r="I259" s="126" t="str">
        <f t="shared" si="12"/>
        <v/>
      </c>
    </row>
    <row r="260" spans="1:9" x14ac:dyDescent="0.2">
      <c r="A260" s="110"/>
      <c r="B260" t="s">
        <v>297</v>
      </c>
      <c r="C260" s="109" t="str">
        <f t="shared" si="13"/>
        <v/>
      </c>
      <c r="H260" s="126" t="str">
        <f t="shared" si="11"/>
        <v/>
      </c>
      <c r="I260" s="126" t="str">
        <f t="shared" si="12"/>
        <v/>
      </c>
    </row>
    <row r="261" spans="1:9" x14ac:dyDescent="0.2">
      <c r="A261" s="110"/>
      <c r="B261" t="s">
        <v>297</v>
      </c>
      <c r="C261" s="109" t="str">
        <f t="shared" si="13"/>
        <v/>
      </c>
      <c r="H261" s="126" t="str">
        <f t="shared" si="11"/>
        <v/>
      </c>
      <c r="I261" s="126" t="str">
        <f t="shared" si="12"/>
        <v/>
      </c>
    </row>
    <row r="262" spans="1:9" x14ac:dyDescent="0.2">
      <c r="A262" s="110"/>
      <c r="B262" t="s">
        <v>297</v>
      </c>
      <c r="C262" s="109" t="str">
        <f t="shared" si="13"/>
        <v/>
      </c>
      <c r="H262" s="126" t="str">
        <f t="shared" si="11"/>
        <v/>
      </c>
      <c r="I262" s="126" t="str">
        <f t="shared" si="12"/>
        <v/>
      </c>
    </row>
    <row r="263" spans="1:9" x14ac:dyDescent="0.2">
      <c r="A263" s="110"/>
      <c r="B263" t="s">
        <v>297</v>
      </c>
      <c r="C263" s="109" t="str">
        <f t="shared" si="13"/>
        <v/>
      </c>
      <c r="H263" s="126" t="str">
        <f t="shared" si="11"/>
        <v/>
      </c>
      <c r="I263" s="126" t="str">
        <f t="shared" si="12"/>
        <v/>
      </c>
    </row>
    <row r="264" spans="1:9" x14ac:dyDescent="0.2">
      <c r="A264" s="110"/>
      <c r="B264" t="s">
        <v>297</v>
      </c>
      <c r="C264" s="109" t="str">
        <f t="shared" si="13"/>
        <v/>
      </c>
      <c r="H264" s="126" t="str">
        <f t="shared" si="11"/>
        <v/>
      </c>
      <c r="I264" s="126" t="str">
        <f t="shared" si="12"/>
        <v/>
      </c>
    </row>
    <row r="265" spans="1:9" x14ac:dyDescent="0.2">
      <c r="A265" s="110"/>
      <c r="B265" t="s">
        <v>297</v>
      </c>
      <c r="C265" s="109" t="str">
        <f t="shared" si="13"/>
        <v/>
      </c>
      <c r="H265" s="126" t="str">
        <f t="shared" si="11"/>
        <v/>
      </c>
      <c r="I265" s="126" t="str">
        <f t="shared" si="12"/>
        <v/>
      </c>
    </row>
    <row r="266" spans="1:9" x14ac:dyDescent="0.2">
      <c r="A266" s="110"/>
      <c r="B266" t="s">
        <v>297</v>
      </c>
      <c r="C266" s="109" t="str">
        <f t="shared" si="13"/>
        <v/>
      </c>
      <c r="H266" s="126" t="str">
        <f t="shared" si="11"/>
        <v/>
      </c>
      <c r="I266" s="126" t="str">
        <f t="shared" si="12"/>
        <v/>
      </c>
    </row>
    <row r="267" spans="1:9" x14ac:dyDescent="0.2">
      <c r="A267" s="110"/>
      <c r="B267" t="s">
        <v>297</v>
      </c>
      <c r="C267" s="109" t="str">
        <f t="shared" si="13"/>
        <v/>
      </c>
      <c r="H267" s="126" t="str">
        <f t="shared" si="11"/>
        <v/>
      </c>
      <c r="I267" s="126" t="str">
        <f t="shared" si="12"/>
        <v/>
      </c>
    </row>
    <row r="268" spans="1:9" x14ac:dyDescent="0.2">
      <c r="A268" s="110"/>
      <c r="B268" t="s">
        <v>297</v>
      </c>
      <c r="C268" s="109" t="str">
        <f t="shared" si="13"/>
        <v/>
      </c>
      <c r="H268" s="126" t="str">
        <f t="shared" si="11"/>
        <v/>
      </c>
      <c r="I268" s="126" t="str">
        <f t="shared" si="12"/>
        <v/>
      </c>
    </row>
    <row r="269" spans="1:9" x14ac:dyDescent="0.2">
      <c r="A269" s="110"/>
      <c r="B269" t="s">
        <v>297</v>
      </c>
      <c r="C269" s="109" t="str">
        <f t="shared" si="13"/>
        <v/>
      </c>
      <c r="H269" s="126" t="str">
        <f t="shared" si="11"/>
        <v/>
      </c>
      <c r="I269" s="126" t="str">
        <f t="shared" si="12"/>
        <v/>
      </c>
    </row>
    <row r="270" spans="1:9" x14ac:dyDescent="0.2">
      <c r="A270" s="110"/>
      <c r="B270" t="s">
        <v>297</v>
      </c>
      <c r="C270" s="109" t="str">
        <f t="shared" si="13"/>
        <v/>
      </c>
      <c r="H270" s="126" t="str">
        <f t="shared" si="11"/>
        <v/>
      </c>
      <c r="I270" s="126" t="str">
        <f t="shared" si="12"/>
        <v/>
      </c>
    </row>
    <row r="271" spans="1:9" x14ac:dyDescent="0.2">
      <c r="A271" s="110"/>
      <c r="B271" t="s">
        <v>297</v>
      </c>
      <c r="C271" s="109" t="str">
        <f t="shared" si="13"/>
        <v/>
      </c>
      <c r="H271" s="126" t="str">
        <f t="shared" si="11"/>
        <v/>
      </c>
      <c r="I271" s="126" t="str">
        <f t="shared" si="12"/>
        <v/>
      </c>
    </row>
    <row r="272" spans="1:9" x14ac:dyDescent="0.2">
      <c r="A272" s="110"/>
      <c r="B272" t="s">
        <v>297</v>
      </c>
      <c r="C272" s="109" t="str">
        <f t="shared" si="13"/>
        <v/>
      </c>
      <c r="H272" s="126" t="str">
        <f t="shared" si="11"/>
        <v/>
      </c>
      <c r="I272" s="126" t="str">
        <f t="shared" si="12"/>
        <v/>
      </c>
    </row>
    <row r="273" spans="1:9" x14ac:dyDescent="0.2">
      <c r="A273" s="110"/>
      <c r="B273" t="s">
        <v>297</v>
      </c>
      <c r="C273" s="109" t="str">
        <f t="shared" si="13"/>
        <v/>
      </c>
      <c r="H273" s="126" t="str">
        <f t="shared" si="11"/>
        <v/>
      </c>
      <c r="I273" s="126" t="str">
        <f t="shared" si="12"/>
        <v/>
      </c>
    </row>
    <row r="274" spans="1:9" x14ac:dyDescent="0.2">
      <c r="A274" s="110"/>
      <c r="B274" t="s">
        <v>297</v>
      </c>
      <c r="C274" s="109" t="str">
        <f t="shared" si="13"/>
        <v/>
      </c>
      <c r="H274" s="126" t="str">
        <f t="shared" si="11"/>
        <v/>
      </c>
      <c r="I274" s="126" t="str">
        <f t="shared" si="12"/>
        <v/>
      </c>
    </row>
    <row r="275" spans="1:9" x14ac:dyDescent="0.2">
      <c r="A275" s="110"/>
      <c r="B275" t="s">
        <v>297</v>
      </c>
      <c r="C275" s="109" t="str">
        <f t="shared" si="13"/>
        <v/>
      </c>
      <c r="H275" s="126" t="str">
        <f t="shared" si="11"/>
        <v/>
      </c>
      <c r="I275" s="126" t="str">
        <f t="shared" si="12"/>
        <v/>
      </c>
    </row>
    <row r="276" spans="1:9" x14ac:dyDescent="0.2">
      <c r="A276" s="110"/>
      <c r="B276" t="s">
        <v>297</v>
      </c>
      <c r="C276" s="109" t="str">
        <f t="shared" si="13"/>
        <v/>
      </c>
      <c r="H276" s="126" t="str">
        <f t="shared" si="11"/>
        <v/>
      </c>
      <c r="I276" s="126" t="str">
        <f t="shared" si="12"/>
        <v/>
      </c>
    </row>
    <row r="277" spans="1:9" x14ac:dyDescent="0.2">
      <c r="A277" s="110"/>
      <c r="B277" t="s">
        <v>297</v>
      </c>
      <c r="C277" s="109" t="str">
        <f t="shared" si="13"/>
        <v/>
      </c>
      <c r="H277" s="126" t="str">
        <f t="shared" si="11"/>
        <v/>
      </c>
      <c r="I277" s="126" t="str">
        <f t="shared" si="12"/>
        <v/>
      </c>
    </row>
    <row r="278" spans="1:9" x14ac:dyDescent="0.2">
      <c r="A278" s="110"/>
      <c r="B278" t="s">
        <v>297</v>
      </c>
      <c r="C278" s="109" t="str">
        <f t="shared" si="13"/>
        <v/>
      </c>
      <c r="H278" s="126" t="str">
        <f t="shared" si="11"/>
        <v/>
      </c>
      <c r="I278" s="126" t="str">
        <f t="shared" si="12"/>
        <v/>
      </c>
    </row>
    <row r="279" spans="1:9" x14ac:dyDescent="0.2">
      <c r="A279" s="110"/>
      <c r="B279" t="s">
        <v>297</v>
      </c>
      <c r="C279" s="109" t="str">
        <f t="shared" si="13"/>
        <v/>
      </c>
      <c r="H279" s="126" t="str">
        <f t="shared" si="11"/>
        <v/>
      </c>
      <c r="I279" s="126" t="str">
        <f t="shared" si="12"/>
        <v/>
      </c>
    </row>
    <row r="280" spans="1:9" x14ac:dyDescent="0.2">
      <c r="A280" s="110"/>
      <c r="B280" t="s">
        <v>297</v>
      </c>
      <c r="C280" s="109" t="str">
        <f t="shared" si="13"/>
        <v/>
      </c>
      <c r="H280" s="126" t="str">
        <f t="shared" si="11"/>
        <v/>
      </c>
      <c r="I280" s="126" t="str">
        <f t="shared" si="12"/>
        <v/>
      </c>
    </row>
    <row r="281" spans="1:9" x14ac:dyDescent="0.2">
      <c r="A281" s="110"/>
      <c r="B281" t="s">
        <v>297</v>
      </c>
      <c r="C281" s="109" t="str">
        <f t="shared" si="13"/>
        <v/>
      </c>
      <c r="H281" s="126" t="str">
        <f t="shared" si="11"/>
        <v/>
      </c>
      <c r="I281" s="126" t="str">
        <f t="shared" si="12"/>
        <v/>
      </c>
    </row>
    <row r="282" spans="1:9" x14ac:dyDescent="0.2">
      <c r="A282" s="110"/>
      <c r="B282" t="s">
        <v>297</v>
      </c>
      <c r="C282" s="109" t="str">
        <f t="shared" si="13"/>
        <v/>
      </c>
      <c r="H282" s="126" t="str">
        <f t="shared" si="11"/>
        <v/>
      </c>
      <c r="I282" s="126" t="str">
        <f t="shared" si="12"/>
        <v/>
      </c>
    </row>
    <row r="283" spans="1:9" x14ac:dyDescent="0.2">
      <c r="A283" s="110"/>
      <c r="B283" t="s">
        <v>297</v>
      </c>
      <c r="C283" s="109" t="str">
        <f t="shared" si="13"/>
        <v/>
      </c>
      <c r="H283" s="126" t="str">
        <f t="shared" si="11"/>
        <v/>
      </c>
      <c r="I283" s="126" t="str">
        <f t="shared" si="12"/>
        <v/>
      </c>
    </row>
    <row r="284" spans="1:9" x14ac:dyDescent="0.2">
      <c r="A284" s="110"/>
      <c r="B284" t="s">
        <v>297</v>
      </c>
      <c r="C284" s="109" t="str">
        <f t="shared" si="13"/>
        <v/>
      </c>
      <c r="H284" s="126" t="str">
        <f t="shared" si="11"/>
        <v/>
      </c>
      <c r="I284" s="126" t="str">
        <f t="shared" si="12"/>
        <v/>
      </c>
    </row>
    <row r="285" spans="1:9" x14ac:dyDescent="0.2">
      <c r="A285" s="110"/>
      <c r="B285" t="s">
        <v>297</v>
      </c>
      <c r="C285" s="109" t="str">
        <f t="shared" si="13"/>
        <v/>
      </c>
      <c r="H285" s="126" t="str">
        <f t="shared" si="11"/>
        <v/>
      </c>
      <c r="I285" s="126" t="str">
        <f t="shared" si="12"/>
        <v/>
      </c>
    </row>
    <row r="286" spans="1:9" x14ac:dyDescent="0.2">
      <c r="A286" s="110"/>
      <c r="B286" t="s">
        <v>297</v>
      </c>
      <c r="C286" s="109" t="str">
        <f t="shared" si="13"/>
        <v/>
      </c>
      <c r="H286" s="126" t="str">
        <f t="shared" si="11"/>
        <v/>
      </c>
      <c r="I286" s="126" t="str">
        <f t="shared" si="12"/>
        <v/>
      </c>
    </row>
    <row r="287" spans="1:9" x14ac:dyDescent="0.2">
      <c r="A287" s="110"/>
      <c r="B287" t="s">
        <v>297</v>
      </c>
      <c r="C287" s="109" t="str">
        <f t="shared" si="13"/>
        <v/>
      </c>
      <c r="H287" s="126" t="str">
        <f t="shared" si="11"/>
        <v/>
      </c>
      <c r="I287" s="126" t="str">
        <f t="shared" si="12"/>
        <v/>
      </c>
    </row>
    <row r="288" spans="1:9" x14ac:dyDescent="0.2">
      <c r="A288" s="110"/>
      <c r="B288" t="s">
        <v>297</v>
      </c>
      <c r="C288" s="109" t="str">
        <f t="shared" si="13"/>
        <v/>
      </c>
      <c r="H288" s="126" t="str">
        <f t="shared" si="11"/>
        <v/>
      </c>
      <c r="I288" s="126" t="str">
        <f t="shared" si="12"/>
        <v/>
      </c>
    </row>
    <row r="289" spans="1:9" x14ac:dyDescent="0.2">
      <c r="A289" s="110"/>
      <c r="B289" t="s">
        <v>297</v>
      </c>
      <c r="C289" s="109" t="str">
        <f t="shared" si="13"/>
        <v/>
      </c>
      <c r="H289" s="126" t="str">
        <f t="shared" si="11"/>
        <v/>
      </c>
      <c r="I289" s="126" t="str">
        <f t="shared" si="12"/>
        <v/>
      </c>
    </row>
    <row r="290" spans="1:9" x14ac:dyDescent="0.2">
      <c r="A290" s="110"/>
      <c r="B290" t="s">
        <v>297</v>
      </c>
      <c r="C290" s="109" t="str">
        <f t="shared" si="13"/>
        <v/>
      </c>
      <c r="H290" s="126" t="str">
        <f t="shared" si="11"/>
        <v/>
      </c>
      <c r="I290" s="126" t="str">
        <f t="shared" si="12"/>
        <v/>
      </c>
    </row>
    <row r="291" spans="1:9" x14ac:dyDescent="0.2">
      <c r="A291" s="110"/>
      <c r="B291" t="s">
        <v>297</v>
      </c>
      <c r="C291" s="109" t="str">
        <f t="shared" si="13"/>
        <v/>
      </c>
      <c r="H291" s="126" t="str">
        <f t="shared" si="11"/>
        <v/>
      </c>
      <c r="I291" s="126" t="str">
        <f t="shared" si="12"/>
        <v/>
      </c>
    </row>
    <row r="292" spans="1:9" x14ac:dyDescent="0.2">
      <c r="A292" s="110"/>
      <c r="B292" t="s">
        <v>297</v>
      </c>
      <c r="C292" s="109" t="str">
        <f t="shared" si="13"/>
        <v/>
      </c>
      <c r="H292" s="126" t="str">
        <f t="shared" si="11"/>
        <v/>
      </c>
      <c r="I292" s="126" t="str">
        <f t="shared" si="12"/>
        <v/>
      </c>
    </row>
    <row r="293" spans="1:9" x14ac:dyDescent="0.2">
      <c r="A293" s="110"/>
      <c r="B293" t="s">
        <v>297</v>
      </c>
      <c r="C293" s="109" t="str">
        <f t="shared" si="13"/>
        <v/>
      </c>
      <c r="H293" s="126" t="str">
        <f t="shared" si="11"/>
        <v/>
      </c>
      <c r="I293" s="126" t="str">
        <f t="shared" si="12"/>
        <v/>
      </c>
    </row>
    <row r="294" spans="1:9" x14ac:dyDescent="0.2">
      <c r="A294" s="110"/>
      <c r="B294" t="s">
        <v>297</v>
      </c>
      <c r="C294" s="109" t="str">
        <f t="shared" si="13"/>
        <v/>
      </c>
      <c r="H294" s="126" t="str">
        <f t="shared" si="11"/>
        <v/>
      </c>
      <c r="I294" s="126" t="str">
        <f t="shared" si="12"/>
        <v/>
      </c>
    </row>
    <row r="295" spans="1:9" x14ac:dyDescent="0.2">
      <c r="A295" s="110"/>
      <c r="B295" t="s">
        <v>297</v>
      </c>
      <c r="C295" s="109" t="str">
        <f t="shared" si="13"/>
        <v/>
      </c>
      <c r="H295" s="126" t="str">
        <f t="shared" si="11"/>
        <v/>
      </c>
      <c r="I295" s="126" t="str">
        <f t="shared" si="12"/>
        <v/>
      </c>
    </row>
    <row r="296" spans="1:9" x14ac:dyDescent="0.2">
      <c r="A296" s="110"/>
      <c r="B296" t="s">
        <v>297</v>
      </c>
      <c r="C296" s="109" t="str">
        <f t="shared" si="13"/>
        <v/>
      </c>
      <c r="H296" s="126" t="str">
        <f t="shared" si="11"/>
        <v/>
      </c>
      <c r="I296" s="126" t="str">
        <f t="shared" si="12"/>
        <v/>
      </c>
    </row>
    <row r="297" spans="1:9" x14ac:dyDescent="0.2">
      <c r="A297" s="110"/>
      <c r="B297" t="s">
        <v>297</v>
      </c>
      <c r="C297" s="109" t="str">
        <f t="shared" si="13"/>
        <v/>
      </c>
      <c r="H297" s="126" t="str">
        <f t="shared" si="11"/>
        <v/>
      </c>
      <c r="I297" s="126" t="str">
        <f t="shared" si="12"/>
        <v/>
      </c>
    </row>
    <row r="298" spans="1:9" x14ac:dyDescent="0.2">
      <c r="A298" s="110"/>
      <c r="B298" t="s">
        <v>297</v>
      </c>
      <c r="C298" s="109" t="str">
        <f t="shared" si="13"/>
        <v/>
      </c>
      <c r="H298" s="126" t="str">
        <f t="shared" si="11"/>
        <v/>
      </c>
      <c r="I298" s="126" t="str">
        <f t="shared" si="12"/>
        <v/>
      </c>
    </row>
    <row r="299" spans="1:9" x14ac:dyDescent="0.2">
      <c r="A299" s="110"/>
      <c r="B299" t="s">
        <v>297</v>
      </c>
      <c r="C299" s="109" t="str">
        <f t="shared" si="13"/>
        <v/>
      </c>
      <c r="H299" s="126" t="str">
        <f t="shared" si="11"/>
        <v/>
      </c>
      <c r="I299" s="126" t="str">
        <f t="shared" si="12"/>
        <v/>
      </c>
    </row>
    <row r="300" spans="1:9" x14ac:dyDescent="0.2">
      <c r="A300" s="110"/>
      <c r="B300" t="s">
        <v>297</v>
      </c>
      <c r="C300" s="109" t="str">
        <f t="shared" si="13"/>
        <v/>
      </c>
      <c r="H300" s="126" t="str">
        <f t="shared" si="11"/>
        <v/>
      </c>
      <c r="I300" s="126" t="str">
        <f t="shared" si="12"/>
        <v/>
      </c>
    </row>
    <row r="301" spans="1:9" x14ac:dyDescent="0.2">
      <c r="A301" s="110"/>
      <c r="B301" t="s">
        <v>297</v>
      </c>
      <c r="C301" s="109" t="str">
        <f t="shared" si="13"/>
        <v/>
      </c>
      <c r="H301" s="126" t="str">
        <f t="shared" si="11"/>
        <v/>
      </c>
      <c r="I301" s="126" t="str">
        <f t="shared" si="12"/>
        <v/>
      </c>
    </row>
    <row r="302" spans="1:9" x14ac:dyDescent="0.2">
      <c r="A302" s="110"/>
      <c r="B302" t="s">
        <v>297</v>
      </c>
      <c r="C302" s="109" t="str">
        <f t="shared" si="13"/>
        <v/>
      </c>
      <c r="H302" s="126" t="str">
        <f t="shared" si="11"/>
        <v/>
      </c>
      <c r="I302" s="126" t="str">
        <f t="shared" si="12"/>
        <v/>
      </c>
    </row>
    <row r="303" spans="1:9" x14ac:dyDescent="0.2">
      <c r="A303" s="110"/>
      <c r="B303" t="s">
        <v>297</v>
      </c>
      <c r="C303" s="109" t="str">
        <f t="shared" si="13"/>
        <v/>
      </c>
      <c r="H303" s="126" t="str">
        <f t="shared" si="11"/>
        <v/>
      </c>
      <c r="I303" s="126" t="str">
        <f t="shared" si="12"/>
        <v/>
      </c>
    </row>
    <row r="304" spans="1:9" x14ac:dyDescent="0.2">
      <c r="A304" s="110"/>
      <c r="B304" t="s">
        <v>297</v>
      </c>
      <c r="C304" s="109" t="str">
        <f t="shared" si="13"/>
        <v/>
      </c>
      <c r="H304" s="126" t="str">
        <f t="shared" si="11"/>
        <v/>
      </c>
      <c r="I304" s="126" t="str">
        <f t="shared" si="12"/>
        <v/>
      </c>
    </row>
    <row r="305" spans="1:9" x14ac:dyDescent="0.2">
      <c r="A305" s="110"/>
      <c r="B305" t="s">
        <v>297</v>
      </c>
      <c r="C305" s="109" t="str">
        <f t="shared" si="13"/>
        <v/>
      </c>
      <c r="H305" s="126" t="str">
        <f t="shared" si="11"/>
        <v/>
      </c>
      <c r="I305" s="126" t="str">
        <f t="shared" si="12"/>
        <v/>
      </c>
    </row>
    <row r="306" spans="1:9" x14ac:dyDescent="0.2">
      <c r="A306" s="110"/>
      <c r="B306" t="s">
        <v>297</v>
      </c>
      <c r="C306" s="109" t="str">
        <f t="shared" si="13"/>
        <v/>
      </c>
      <c r="H306" s="126" t="str">
        <f t="shared" si="11"/>
        <v/>
      </c>
      <c r="I306" s="126" t="str">
        <f t="shared" si="12"/>
        <v/>
      </c>
    </row>
    <row r="307" spans="1:9" x14ac:dyDescent="0.2">
      <c r="A307" s="110"/>
      <c r="B307" t="s">
        <v>297</v>
      </c>
      <c r="C307" s="109" t="str">
        <f t="shared" si="13"/>
        <v/>
      </c>
      <c r="H307" s="126" t="str">
        <f t="shared" si="11"/>
        <v/>
      </c>
      <c r="I307" s="126" t="str">
        <f t="shared" si="12"/>
        <v/>
      </c>
    </row>
    <row r="308" spans="1:9" x14ac:dyDescent="0.2">
      <c r="A308" s="110"/>
      <c r="B308" t="s">
        <v>297</v>
      </c>
      <c r="C308" s="109" t="str">
        <f t="shared" si="13"/>
        <v/>
      </c>
      <c r="H308" s="126" t="str">
        <f t="shared" si="11"/>
        <v/>
      </c>
      <c r="I308" s="126" t="str">
        <f t="shared" si="12"/>
        <v/>
      </c>
    </row>
    <row r="309" spans="1:9" x14ac:dyDescent="0.2">
      <c r="A309" s="110"/>
      <c r="B309" t="s">
        <v>297</v>
      </c>
      <c r="C309" s="109" t="str">
        <f t="shared" si="13"/>
        <v/>
      </c>
      <c r="H309" s="126" t="str">
        <f t="shared" si="11"/>
        <v/>
      </c>
      <c r="I309" s="126" t="str">
        <f t="shared" si="12"/>
        <v/>
      </c>
    </row>
    <row r="310" spans="1:9" x14ac:dyDescent="0.2">
      <c r="A310" s="110"/>
      <c r="B310" t="s">
        <v>297</v>
      </c>
      <c r="C310" s="109" t="str">
        <f t="shared" si="13"/>
        <v/>
      </c>
      <c r="H310" s="126" t="str">
        <f t="shared" si="11"/>
        <v/>
      </c>
      <c r="I310" s="126" t="str">
        <f t="shared" si="12"/>
        <v/>
      </c>
    </row>
    <row r="311" spans="1:9" x14ac:dyDescent="0.2">
      <c r="A311" s="110"/>
      <c r="B311" t="s">
        <v>297</v>
      </c>
      <c r="C311" s="109" t="str">
        <f t="shared" si="13"/>
        <v/>
      </c>
      <c r="H311" s="126" t="str">
        <f t="shared" si="11"/>
        <v/>
      </c>
      <c r="I311" s="126" t="str">
        <f t="shared" si="12"/>
        <v/>
      </c>
    </row>
    <row r="312" spans="1:9" x14ac:dyDescent="0.2">
      <c r="A312" s="110"/>
      <c r="B312" t="s">
        <v>297</v>
      </c>
      <c r="C312" s="109" t="str">
        <f t="shared" si="13"/>
        <v/>
      </c>
      <c r="H312" s="126" t="str">
        <f t="shared" si="11"/>
        <v/>
      </c>
      <c r="I312" s="126" t="str">
        <f t="shared" si="12"/>
        <v/>
      </c>
    </row>
    <row r="313" spans="1:9" x14ac:dyDescent="0.2">
      <c r="A313" s="110"/>
      <c r="B313" t="s">
        <v>297</v>
      </c>
      <c r="C313" s="109" t="str">
        <f t="shared" si="13"/>
        <v/>
      </c>
      <c r="H313" s="126" t="str">
        <f t="shared" si="11"/>
        <v/>
      </c>
      <c r="I313" s="126" t="str">
        <f t="shared" si="12"/>
        <v/>
      </c>
    </row>
    <row r="314" spans="1:9" x14ac:dyDescent="0.2">
      <c r="A314" s="110"/>
      <c r="B314" t="s">
        <v>297</v>
      </c>
      <c r="C314" s="109" t="str">
        <f t="shared" si="13"/>
        <v/>
      </c>
      <c r="H314" s="126" t="str">
        <f t="shared" si="11"/>
        <v/>
      </c>
      <c r="I314" s="126" t="str">
        <f t="shared" si="12"/>
        <v/>
      </c>
    </row>
    <row r="315" spans="1:9" x14ac:dyDescent="0.2">
      <c r="A315" s="110"/>
      <c r="B315" t="s">
        <v>297</v>
      </c>
      <c r="C315" s="109" t="str">
        <f t="shared" si="13"/>
        <v/>
      </c>
      <c r="H315" s="126" t="str">
        <f t="shared" si="11"/>
        <v/>
      </c>
      <c r="I315" s="126" t="str">
        <f t="shared" si="12"/>
        <v/>
      </c>
    </row>
    <row r="316" spans="1:9" x14ac:dyDescent="0.2">
      <c r="A316" s="110"/>
      <c r="B316" t="s">
        <v>297</v>
      </c>
      <c r="C316" s="109" t="str">
        <f t="shared" si="13"/>
        <v/>
      </c>
      <c r="H316" s="126" t="str">
        <f t="shared" si="11"/>
        <v/>
      </c>
      <c r="I316" s="126" t="str">
        <f t="shared" si="12"/>
        <v/>
      </c>
    </row>
    <row r="317" spans="1:9" x14ac:dyDescent="0.2">
      <c r="A317" s="110"/>
      <c r="B317" t="s">
        <v>297</v>
      </c>
      <c r="C317" s="109" t="str">
        <f t="shared" si="13"/>
        <v/>
      </c>
      <c r="H317" s="126" t="str">
        <f t="shared" si="11"/>
        <v/>
      </c>
      <c r="I317" s="126" t="str">
        <f t="shared" si="12"/>
        <v/>
      </c>
    </row>
    <row r="318" spans="1:9" x14ac:dyDescent="0.2">
      <c r="A318" s="110"/>
      <c r="B318" t="s">
        <v>297</v>
      </c>
      <c r="C318" s="109" t="str">
        <f t="shared" si="13"/>
        <v/>
      </c>
      <c r="H318" s="126" t="str">
        <f t="shared" si="11"/>
        <v/>
      </c>
      <c r="I318" s="126" t="str">
        <f t="shared" si="12"/>
        <v/>
      </c>
    </row>
    <row r="319" spans="1:9" x14ac:dyDescent="0.2">
      <c r="A319" s="110"/>
      <c r="B319" t="s">
        <v>297</v>
      </c>
      <c r="C319" s="109" t="str">
        <f t="shared" si="13"/>
        <v/>
      </c>
      <c r="H319" s="126" t="str">
        <f t="shared" si="11"/>
        <v/>
      </c>
      <c r="I319" s="126" t="str">
        <f t="shared" si="12"/>
        <v/>
      </c>
    </row>
    <row r="320" spans="1:9" x14ac:dyDescent="0.2">
      <c r="A320" s="110"/>
      <c r="B320" t="s">
        <v>297</v>
      </c>
      <c r="C320" s="109" t="str">
        <f t="shared" si="13"/>
        <v/>
      </c>
      <c r="H320" s="126" t="str">
        <f t="shared" si="11"/>
        <v/>
      </c>
      <c r="I320" s="126" t="str">
        <f t="shared" si="12"/>
        <v/>
      </c>
    </row>
    <row r="321" spans="1:9" x14ac:dyDescent="0.2">
      <c r="A321" s="110"/>
      <c r="B321" t="s">
        <v>297</v>
      </c>
      <c r="C321" s="109" t="str">
        <f t="shared" si="13"/>
        <v/>
      </c>
      <c r="H321" s="126" t="str">
        <f t="shared" si="11"/>
        <v/>
      </c>
      <c r="I321" s="126" t="str">
        <f t="shared" si="12"/>
        <v/>
      </c>
    </row>
    <row r="322" spans="1:9" x14ac:dyDescent="0.2">
      <c r="A322" s="110"/>
      <c r="B322" t="s">
        <v>297</v>
      </c>
      <c r="C322" s="109" t="str">
        <f t="shared" si="13"/>
        <v/>
      </c>
      <c r="H322" s="126" t="str">
        <f t="shared" ref="H322:H385" si="14">ASC(E322)</f>
        <v/>
      </c>
      <c r="I322" s="126" t="str">
        <f t="shared" ref="I322:I385" si="15">ASC(F322)</f>
        <v/>
      </c>
    </row>
    <row r="323" spans="1:9" x14ac:dyDescent="0.2">
      <c r="A323" s="110"/>
      <c r="B323" t="s">
        <v>297</v>
      </c>
      <c r="C323" s="109" t="str">
        <f t="shared" ref="C323:C386" si="16">IF(A323="","",CONCATENATE(LEFT((YEAR(A323)*10000+MONTH(A323)*100+DAY(A323)),4),"/",MID((YEAR(A323)*10000+MONTH(A323)*100+DAY(A323)),5,2),"/",RIGHT((YEAR(A323)*10000+MONTH(A323)*100+DAY(A323)),2)))</f>
        <v/>
      </c>
      <c r="H323" s="126" t="str">
        <f t="shared" si="14"/>
        <v/>
      </c>
      <c r="I323" s="126" t="str">
        <f t="shared" si="15"/>
        <v/>
      </c>
    </row>
    <row r="324" spans="1:9" x14ac:dyDescent="0.2">
      <c r="A324" s="110"/>
      <c r="B324" t="s">
        <v>297</v>
      </c>
      <c r="C324" s="109" t="str">
        <f t="shared" si="16"/>
        <v/>
      </c>
      <c r="H324" s="126" t="str">
        <f t="shared" si="14"/>
        <v/>
      </c>
      <c r="I324" s="126" t="str">
        <f t="shared" si="15"/>
        <v/>
      </c>
    </row>
    <row r="325" spans="1:9" x14ac:dyDescent="0.2">
      <c r="A325" s="110"/>
      <c r="B325" t="s">
        <v>297</v>
      </c>
      <c r="C325" s="109" t="str">
        <f t="shared" si="16"/>
        <v/>
      </c>
      <c r="H325" s="126" t="str">
        <f t="shared" si="14"/>
        <v/>
      </c>
      <c r="I325" s="126" t="str">
        <f t="shared" si="15"/>
        <v/>
      </c>
    </row>
    <row r="326" spans="1:9" x14ac:dyDescent="0.2">
      <c r="A326" s="110"/>
      <c r="B326" t="s">
        <v>297</v>
      </c>
      <c r="C326" s="109" t="str">
        <f t="shared" si="16"/>
        <v/>
      </c>
      <c r="H326" s="126" t="str">
        <f t="shared" si="14"/>
        <v/>
      </c>
      <c r="I326" s="126" t="str">
        <f t="shared" si="15"/>
        <v/>
      </c>
    </row>
    <row r="327" spans="1:9" x14ac:dyDescent="0.2">
      <c r="A327" s="110"/>
      <c r="B327" t="s">
        <v>297</v>
      </c>
      <c r="C327" s="109" t="str">
        <f t="shared" si="16"/>
        <v/>
      </c>
      <c r="H327" s="126" t="str">
        <f t="shared" si="14"/>
        <v/>
      </c>
      <c r="I327" s="126" t="str">
        <f t="shared" si="15"/>
        <v/>
      </c>
    </row>
    <row r="328" spans="1:9" x14ac:dyDescent="0.2">
      <c r="A328" s="110"/>
      <c r="B328" t="s">
        <v>297</v>
      </c>
      <c r="C328" s="109" t="str">
        <f t="shared" si="16"/>
        <v/>
      </c>
      <c r="H328" s="126" t="str">
        <f t="shared" si="14"/>
        <v/>
      </c>
      <c r="I328" s="126" t="str">
        <f t="shared" si="15"/>
        <v/>
      </c>
    </row>
    <row r="329" spans="1:9" x14ac:dyDescent="0.2">
      <c r="A329" s="110"/>
      <c r="B329" t="s">
        <v>297</v>
      </c>
      <c r="C329" s="109" t="str">
        <f t="shared" si="16"/>
        <v/>
      </c>
      <c r="H329" s="126" t="str">
        <f t="shared" si="14"/>
        <v/>
      </c>
      <c r="I329" s="126" t="str">
        <f t="shared" si="15"/>
        <v/>
      </c>
    </row>
    <row r="330" spans="1:9" x14ac:dyDescent="0.2">
      <c r="A330" s="110"/>
      <c r="B330" t="s">
        <v>297</v>
      </c>
      <c r="C330" s="109" t="str">
        <f t="shared" si="16"/>
        <v/>
      </c>
      <c r="H330" s="126" t="str">
        <f t="shared" si="14"/>
        <v/>
      </c>
      <c r="I330" s="126" t="str">
        <f t="shared" si="15"/>
        <v/>
      </c>
    </row>
    <row r="331" spans="1:9" x14ac:dyDescent="0.2">
      <c r="A331" s="110"/>
      <c r="B331" t="s">
        <v>297</v>
      </c>
      <c r="C331" s="109" t="str">
        <f t="shared" si="16"/>
        <v/>
      </c>
      <c r="H331" s="126" t="str">
        <f t="shared" si="14"/>
        <v/>
      </c>
      <c r="I331" s="126" t="str">
        <f t="shared" si="15"/>
        <v/>
      </c>
    </row>
    <row r="332" spans="1:9" x14ac:dyDescent="0.2">
      <c r="A332" s="110"/>
      <c r="B332" t="s">
        <v>297</v>
      </c>
      <c r="C332" s="109" t="str">
        <f t="shared" si="16"/>
        <v/>
      </c>
      <c r="H332" s="126" t="str">
        <f t="shared" si="14"/>
        <v/>
      </c>
      <c r="I332" s="126" t="str">
        <f t="shared" si="15"/>
        <v/>
      </c>
    </row>
    <row r="333" spans="1:9" x14ac:dyDescent="0.2">
      <c r="A333" s="110"/>
      <c r="B333" t="s">
        <v>297</v>
      </c>
      <c r="C333" s="109" t="str">
        <f t="shared" si="16"/>
        <v/>
      </c>
      <c r="H333" s="126" t="str">
        <f t="shared" si="14"/>
        <v/>
      </c>
      <c r="I333" s="126" t="str">
        <f t="shared" si="15"/>
        <v/>
      </c>
    </row>
    <row r="334" spans="1:9" x14ac:dyDescent="0.2">
      <c r="A334" s="110"/>
      <c r="B334" t="s">
        <v>297</v>
      </c>
      <c r="C334" s="109" t="str">
        <f t="shared" si="16"/>
        <v/>
      </c>
      <c r="H334" s="126" t="str">
        <f t="shared" si="14"/>
        <v/>
      </c>
      <c r="I334" s="126" t="str">
        <f t="shared" si="15"/>
        <v/>
      </c>
    </row>
    <row r="335" spans="1:9" x14ac:dyDescent="0.2">
      <c r="A335" s="110"/>
      <c r="B335" t="s">
        <v>297</v>
      </c>
      <c r="C335" s="109" t="str">
        <f t="shared" si="16"/>
        <v/>
      </c>
      <c r="H335" s="126" t="str">
        <f t="shared" si="14"/>
        <v/>
      </c>
      <c r="I335" s="126" t="str">
        <f t="shared" si="15"/>
        <v/>
      </c>
    </row>
    <row r="336" spans="1:9" x14ac:dyDescent="0.2">
      <c r="A336" s="110"/>
      <c r="B336" t="s">
        <v>297</v>
      </c>
      <c r="C336" s="109" t="str">
        <f t="shared" si="16"/>
        <v/>
      </c>
      <c r="H336" s="126" t="str">
        <f t="shared" si="14"/>
        <v/>
      </c>
      <c r="I336" s="126" t="str">
        <f t="shared" si="15"/>
        <v/>
      </c>
    </row>
    <row r="337" spans="1:9" x14ac:dyDescent="0.2">
      <c r="A337" s="110"/>
      <c r="B337" t="s">
        <v>297</v>
      </c>
      <c r="C337" s="109" t="str">
        <f t="shared" si="16"/>
        <v/>
      </c>
      <c r="H337" s="126" t="str">
        <f t="shared" si="14"/>
        <v/>
      </c>
      <c r="I337" s="126" t="str">
        <f t="shared" si="15"/>
        <v/>
      </c>
    </row>
    <row r="338" spans="1:9" x14ac:dyDescent="0.2">
      <c r="A338" s="110"/>
      <c r="B338" t="s">
        <v>297</v>
      </c>
      <c r="C338" s="109" t="str">
        <f t="shared" si="16"/>
        <v/>
      </c>
      <c r="H338" s="126" t="str">
        <f t="shared" si="14"/>
        <v/>
      </c>
      <c r="I338" s="126" t="str">
        <f t="shared" si="15"/>
        <v/>
      </c>
    </row>
    <row r="339" spans="1:9" x14ac:dyDescent="0.2">
      <c r="A339" s="110"/>
      <c r="B339" t="s">
        <v>297</v>
      </c>
      <c r="C339" s="109" t="str">
        <f t="shared" si="16"/>
        <v/>
      </c>
      <c r="H339" s="126" t="str">
        <f t="shared" si="14"/>
        <v/>
      </c>
      <c r="I339" s="126" t="str">
        <f t="shared" si="15"/>
        <v/>
      </c>
    </row>
    <row r="340" spans="1:9" x14ac:dyDescent="0.2">
      <c r="A340" s="110"/>
      <c r="B340" t="s">
        <v>297</v>
      </c>
      <c r="C340" s="109" t="str">
        <f t="shared" si="16"/>
        <v/>
      </c>
      <c r="H340" s="126" t="str">
        <f t="shared" si="14"/>
        <v/>
      </c>
      <c r="I340" s="126" t="str">
        <f t="shared" si="15"/>
        <v/>
      </c>
    </row>
    <row r="341" spans="1:9" x14ac:dyDescent="0.2">
      <c r="A341" s="110"/>
      <c r="B341" t="s">
        <v>297</v>
      </c>
      <c r="C341" s="109" t="str">
        <f t="shared" si="16"/>
        <v/>
      </c>
      <c r="H341" s="126" t="str">
        <f t="shared" si="14"/>
        <v/>
      </c>
      <c r="I341" s="126" t="str">
        <f t="shared" si="15"/>
        <v/>
      </c>
    </row>
    <row r="342" spans="1:9" x14ac:dyDescent="0.2">
      <c r="A342" s="110"/>
      <c r="B342" t="s">
        <v>297</v>
      </c>
      <c r="C342" s="109" t="str">
        <f t="shared" si="16"/>
        <v/>
      </c>
      <c r="H342" s="126" t="str">
        <f t="shared" si="14"/>
        <v/>
      </c>
      <c r="I342" s="126" t="str">
        <f t="shared" si="15"/>
        <v/>
      </c>
    </row>
    <row r="343" spans="1:9" x14ac:dyDescent="0.2">
      <c r="A343" s="110"/>
      <c r="B343" t="s">
        <v>297</v>
      </c>
      <c r="C343" s="109" t="str">
        <f t="shared" si="16"/>
        <v/>
      </c>
      <c r="H343" s="126" t="str">
        <f t="shared" si="14"/>
        <v/>
      </c>
      <c r="I343" s="126" t="str">
        <f t="shared" si="15"/>
        <v/>
      </c>
    </row>
    <row r="344" spans="1:9" x14ac:dyDescent="0.2">
      <c r="A344" s="110"/>
      <c r="B344" t="s">
        <v>297</v>
      </c>
      <c r="C344" s="109" t="str">
        <f t="shared" si="16"/>
        <v/>
      </c>
      <c r="H344" s="126" t="str">
        <f t="shared" si="14"/>
        <v/>
      </c>
      <c r="I344" s="126" t="str">
        <f t="shared" si="15"/>
        <v/>
      </c>
    </row>
    <row r="345" spans="1:9" x14ac:dyDescent="0.2">
      <c r="A345" s="110"/>
      <c r="B345" t="s">
        <v>297</v>
      </c>
      <c r="C345" s="109" t="str">
        <f t="shared" si="16"/>
        <v/>
      </c>
      <c r="H345" s="126" t="str">
        <f t="shared" si="14"/>
        <v/>
      </c>
      <c r="I345" s="126" t="str">
        <f t="shared" si="15"/>
        <v/>
      </c>
    </row>
    <row r="346" spans="1:9" x14ac:dyDescent="0.2">
      <c r="A346" s="110"/>
      <c r="B346" t="s">
        <v>297</v>
      </c>
      <c r="C346" s="109" t="str">
        <f t="shared" si="16"/>
        <v/>
      </c>
      <c r="H346" s="126" t="str">
        <f t="shared" si="14"/>
        <v/>
      </c>
      <c r="I346" s="126" t="str">
        <f t="shared" si="15"/>
        <v/>
      </c>
    </row>
    <row r="347" spans="1:9" x14ac:dyDescent="0.2">
      <c r="A347" s="110"/>
      <c r="B347" t="s">
        <v>297</v>
      </c>
      <c r="C347" s="109" t="str">
        <f t="shared" si="16"/>
        <v/>
      </c>
      <c r="H347" s="126" t="str">
        <f t="shared" si="14"/>
        <v/>
      </c>
      <c r="I347" s="126" t="str">
        <f t="shared" si="15"/>
        <v/>
      </c>
    </row>
    <row r="348" spans="1:9" x14ac:dyDescent="0.2">
      <c r="A348" s="110"/>
      <c r="B348" t="s">
        <v>297</v>
      </c>
      <c r="C348" s="109" t="str">
        <f t="shared" si="16"/>
        <v/>
      </c>
      <c r="H348" s="126" t="str">
        <f t="shared" si="14"/>
        <v/>
      </c>
      <c r="I348" s="126" t="str">
        <f t="shared" si="15"/>
        <v/>
      </c>
    </row>
    <row r="349" spans="1:9" x14ac:dyDescent="0.2">
      <c r="A349" s="110"/>
      <c r="B349" t="s">
        <v>297</v>
      </c>
      <c r="C349" s="109" t="str">
        <f t="shared" si="16"/>
        <v/>
      </c>
      <c r="H349" s="126" t="str">
        <f t="shared" si="14"/>
        <v/>
      </c>
      <c r="I349" s="126" t="str">
        <f t="shared" si="15"/>
        <v/>
      </c>
    </row>
    <row r="350" spans="1:9" x14ac:dyDescent="0.2">
      <c r="A350" s="110"/>
      <c r="B350" t="s">
        <v>297</v>
      </c>
      <c r="C350" s="109" t="str">
        <f t="shared" si="16"/>
        <v/>
      </c>
      <c r="H350" s="126" t="str">
        <f t="shared" si="14"/>
        <v/>
      </c>
      <c r="I350" s="126" t="str">
        <f t="shared" si="15"/>
        <v/>
      </c>
    </row>
    <row r="351" spans="1:9" x14ac:dyDescent="0.2">
      <c r="A351" s="110"/>
      <c r="B351" t="s">
        <v>297</v>
      </c>
      <c r="C351" s="109" t="str">
        <f t="shared" si="16"/>
        <v/>
      </c>
      <c r="H351" s="126" t="str">
        <f t="shared" si="14"/>
        <v/>
      </c>
      <c r="I351" s="126" t="str">
        <f t="shared" si="15"/>
        <v/>
      </c>
    </row>
    <row r="352" spans="1:9" x14ac:dyDescent="0.2">
      <c r="A352" s="110"/>
      <c r="B352" t="s">
        <v>297</v>
      </c>
      <c r="C352" s="109" t="str">
        <f t="shared" si="16"/>
        <v/>
      </c>
      <c r="H352" s="126" t="str">
        <f t="shared" si="14"/>
        <v/>
      </c>
      <c r="I352" s="126" t="str">
        <f t="shared" si="15"/>
        <v/>
      </c>
    </row>
    <row r="353" spans="1:9" x14ac:dyDescent="0.2">
      <c r="A353" s="110"/>
      <c r="B353" t="s">
        <v>297</v>
      </c>
      <c r="C353" s="109" t="str">
        <f t="shared" si="16"/>
        <v/>
      </c>
      <c r="H353" s="126" t="str">
        <f t="shared" si="14"/>
        <v/>
      </c>
      <c r="I353" s="126" t="str">
        <f t="shared" si="15"/>
        <v/>
      </c>
    </row>
    <row r="354" spans="1:9" x14ac:dyDescent="0.2">
      <c r="A354" s="110"/>
      <c r="B354" t="s">
        <v>297</v>
      </c>
      <c r="C354" s="109" t="str">
        <f t="shared" si="16"/>
        <v/>
      </c>
      <c r="H354" s="126" t="str">
        <f t="shared" si="14"/>
        <v/>
      </c>
      <c r="I354" s="126" t="str">
        <f t="shared" si="15"/>
        <v/>
      </c>
    </row>
    <row r="355" spans="1:9" x14ac:dyDescent="0.2">
      <c r="A355" s="110"/>
      <c r="B355" t="s">
        <v>297</v>
      </c>
      <c r="C355" s="109" t="str">
        <f t="shared" si="16"/>
        <v/>
      </c>
      <c r="H355" s="126" t="str">
        <f t="shared" si="14"/>
        <v/>
      </c>
      <c r="I355" s="126" t="str">
        <f t="shared" si="15"/>
        <v/>
      </c>
    </row>
    <row r="356" spans="1:9" x14ac:dyDescent="0.2">
      <c r="A356" s="110"/>
      <c r="B356" t="s">
        <v>297</v>
      </c>
      <c r="C356" s="109" t="str">
        <f t="shared" si="16"/>
        <v/>
      </c>
      <c r="H356" s="126" t="str">
        <f t="shared" si="14"/>
        <v/>
      </c>
      <c r="I356" s="126" t="str">
        <f t="shared" si="15"/>
        <v/>
      </c>
    </row>
    <row r="357" spans="1:9" x14ac:dyDescent="0.2">
      <c r="A357" s="110"/>
      <c r="B357" t="s">
        <v>297</v>
      </c>
      <c r="C357" s="109" t="str">
        <f t="shared" si="16"/>
        <v/>
      </c>
      <c r="H357" s="126" t="str">
        <f t="shared" si="14"/>
        <v/>
      </c>
      <c r="I357" s="126" t="str">
        <f t="shared" si="15"/>
        <v/>
      </c>
    </row>
    <row r="358" spans="1:9" x14ac:dyDescent="0.2">
      <c r="A358" s="110"/>
      <c r="B358" t="s">
        <v>297</v>
      </c>
      <c r="C358" s="109" t="str">
        <f t="shared" si="16"/>
        <v/>
      </c>
      <c r="H358" s="126" t="str">
        <f t="shared" si="14"/>
        <v/>
      </c>
      <c r="I358" s="126" t="str">
        <f t="shared" si="15"/>
        <v/>
      </c>
    </row>
    <row r="359" spans="1:9" x14ac:dyDescent="0.2">
      <c r="A359" s="110"/>
      <c r="B359" t="s">
        <v>297</v>
      </c>
      <c r="C359" s="109" t="str">
        <f t="shared" si="16"/>
        <v/>
      </c>
      <c r="H359" s="126" t="str">
        <f t="shared" si="14"/>
        <v/>
      </c>
      <c r="I359" s="126" t="str">
        <f t="shared" si="15"/>
        <v/>
      </c>
    </row>
    <row r="360" spans="1:9" x14ac:dyDescent="0.2">
      <c r="A360" s="110"/>
      <c r="B360" t="s">
        <v>297</v>
      </c>
      <c r="C360" s="109" t="str">
        <f t="shared" si="16"/>
        <v/>
      </c>
      <c r="H360" s="126" t="str">
        <f t="shared" si="14"/>
        <v/>
      </c>
      <c r="I360" s="126" t="str">
        <f t="shared" si="15"/>
        <v/>
      </c>
    </row>
    <row r="361" spans="1:9" x14ac:dyDescent="0.2">
      <c r="A361" s="110"/>
      <c r="B361" t="s">
        <v>297</v>
      </c>
      <c r="C361" s="109" t="str">
        <f t="shared" si="16"/>
        <v/>
      </c>
      <c r="H361" s="126" t="str">
        <f t="shared" si="14"/>
        <v/>
      </c>
      <c r="I361" s="126" t="str">
        <f t="shared" si="15"/>
        <v/>
      </c>
    </row>
    <row r="362" spans="1:9" x14ac:dyDescent="0.2">
      <c r="A362" s="110"/>
      <c r="B362" t="s">
        <v>297</v>
      </c>
      <c r="C362" s="109" t="str">
        <f t="shared" si="16"/>
        <v/>
      </c>
      <c r="H362" s="126" t="str">
        <f t="shared" si="14"/>
        <v/>
      </c>
      <c r="I362" s="126" t="str">
        <f t="shared" si="15"/>
        <v/>
      </c>
    </row>
    <row r="363" spans="1:9" x14ac:dyDescent="0.2">
      <c r="A363" s="110"/>
      <c r="B363" t="s">
        <v>297</v>
      </c>
      <c r="C363" s="109" t="str">
        <f t="shared" si="16"/>
        <v/>
      </c>
      <c r="H363" s="126" t="str">
        <f t="shared" si="14"/>
        <v/>
      </c>
      <c r="I363" s="126" t="str">
        <f t="shared" si="15"/>
        <v/>
      </c>
    </row>
    <row r="364" spans="1:9" x14ac:dyDescent="0.2">
      <c r="A364" s="110"/>
      <c r="B364" t="s">
        <v>297</v>
      </c>
      <c r="C364" s="109" t="str">
        <f t="shared" si="16"/>
        <v/>
      </c>
      <c r="H364" s="126" t="str">
        <f t="shared" si="14"/>
        <v/>
      </c>
      <c r="I364" s="126" t="str">
        <f t="shared" si="15"/>
        <v/>
      </c>
    </row>
    <row r="365" spans="1:9" x14ac:dyDescent="0.2">
      <c r="A365" s="110"/>
      <c r="B365" t="s">
        <v>297</v>
      </c>
      <c r="C365" s="109" t="str">
        <f t="shared" si="16"/>
        <v/>
      </c>
      <c r="H365" s="126" t="str">
        <f t="shared" si="14"/>
        <v/>
      </c>
      <c r="I365" s="126" t="str">
        <f t="shared" si="15"/>
        <v/>
      </c>
    </row>
    <row r="366" spans="1:9" x14ac:dyDescent="0.2">
      <c r="A366" s="110"/>
      <c r="B366" t="s">
        <v>297</v>
      </c>
      <c r="C366" s="109" t="str">
        <f t="shared" si="16"/>
        <v/>
      </c>
      <c r="H366" s="126" t="str">
        <f t="shared" si="14"/>
        <v/>
      </c>
      <c r="I366" s="126" t="str">
        <f t="shared" si="15"/>
        <v/>
      </c>
    </row>
    <row r="367" spans="1:9" x14ac:dyDescent="0.2">
      <c r="A367" s="110"/>
      <c r="B367" t="s">
        <v>297</v>
      </c>
      <c r="C367" s="109" t="str">
        <f t="shared" si="16"/>
        <v/>
      </c>
      <c r="H367" s="126" t="str">
        <f t="shared" si="14"/>
        <v/>
      </c>
      <c r="I367" s="126" t="str">
        <f t="shared" si="15"/>
        <v/>
      </c>
    </row>
    <row r="368" spans="1:9" x14ac:dyDescent="0.2">
      <c r="A368" s="110"/>
      <c r="B368" t="s">
        <v>297</v>
      </c>
      <c r="C368" s="109" t="str">
        <f t="shared" si="16"/>
        <v/>
      </c>
      <c r="H368" s="126" t="str">
        <f t="shared" si="14"/>
        <v/>
      </c>
      <c r="I368" s="126" t="str">
        <f t="shared" si="15"/>
        <v/>
      </c>
    </row>
    <row r="369" spans="1:9" x14ac:dyDescent="0.2">
      <c r="A369" s="110"/>
      <c r="B369" t="s">
        <v>297</v>
      </c>
      <c r="C369" s="109" t="str">
        <f t="shared" si="16"/>
        <v/>
      </c>
      <c r="H369" s="126" t="str">
        <f t="shared" si="14"/>
        <v/>
      </c>
      <c r="I369" s="126" t="str">
        <f t="shared" si="15"/>
        <v/>
      </c>
    </row>
    <row r="370" spans="1:9" x14ac:dyDescent="0.2">
      <c r="A370" s="110"/>
      <c r="B370" t="s">
        <v>297</v>
      </c>
      <c r="C370" s="109" t="str">
        <f t="shared" si="16"/>
        <v/>
      </c>
      <c r="H370" s="126" t="str">
        <f t="shared" si="14"/>
        <v/>
      </c>
      <c r="I370" s="126" t="str">
        <f t="shared" si="15"/>
        <v/>
      </c>
    </row>
    <row r="371" spans="1:9" x14ac:dyDescent="0.2">
      <c r="A371" s="110"/>
      <c r="B371" t="s">
        <v>297</v>
      </c>
      <c r="C371" s="109" t="str">
        <f t="shared" si="16"/>
        <v/>
      </c>
      <c r="H371" s="126" t="str">
        <f t="shared" si="14"/>
        <v/>
      </c>
      <c r="I371" s="126" t="str">
        <f t="shared" si="15"/>
        <v/>
      </c>
    </row>
    <row r="372" spans="1:9" x14ac:dyDescent="0.2">
      <c r="A372" s="110"/>
      <c r="B372" t="s">
        <v>297</v>
      </c>
      <c r="C372" s="109" t="str">
        <f t="shared" si="16"/>
        <v/>
      </c>
      <c r="H372" s="126" t="str">
        <f t="shared" si="14"/>
        <v/>
      </c>
      <c r="I372" s="126" t="str">
        <f t="shared" si="15"/>
        <v/>
      </c>
    </row>
    <row r="373" spans="1:9" x14ac:dyDescent="0.2">
      <c r="A373" s="110"/>
      <c r="B373" t="s">
        <v>297</v>
      </c>
      <c r="C373" s="109" t="str">
        <f t="shared" si="16"/>
        <v/>
      </c>
      <c r="H373" s="126" t="str">
        <f t="shared" si="14"/>
        <v/>
      </c>
      <c r="I373" s="126" t="str">
        <f t="shared" si="15"/>
        <v/>
      </c>
    </row>
    <row r="374" spans="1:9" x14ac:dyDescent="0.2">
      <c r="A374" s="110"/>
      <c r="B374" t="s">
        <v>297</v>
      </c>
      <c r="C374" s="109" t="str">
        <f t="shared" si="16"/>
        <v/>
      </c>
      <c r="H374" s="126" t="str">
        <f t="shared" si="14"/>
        <v/>
      </c>
      <c r="I374" s="126" t="str">
        <f t="shared" si="15"/>
        <v/>
      </c>
    </row>
    <row r="375" spans="1:9" x14ac:dyDescent="0.2">
      <c r="A375" s="110"/>
      <c r="B375" t="s">
        <v>297</v>
      </c>
      <c r="C375" s="109" t="str">
        <f t="shared" si="16"/>
        <v/>
      </c>
      <c r="H375" s="126" t="str">
        <f t="shared" si="14"/>
        <v/>
      </c>
      <c r="I375" s="126" t="str">
        <f t="shared" si="15"/>
        <v/>
      </c>
    </row>
    <row r="376" spans="1:9" x14ac:dyDescent="0.2">
      <c r="A376" s="110"/>
      <c r="B376" t="s">
        <v>297</v>
      </c>
      <c r="C376" s="109" t="str">
        <f t="shared" si="16"/>
        <v/>
      </c>
      <c r="H376" s="126" t="str">
        <f t="shared" si="14"/>
        <v/>
      </c>
      <c r="I376" s="126" t="str">
        <f t="shared" si="15"/>
        <v/>
      </c>
    </row>
    <row r="377" spans="1:9" x14ac:dyDescent="0.2">
      <c r="A377" s="110"/>
      <c r="B377" t="s">
        <v>297</v>
      </c>
      <c r="C377" s="109" t="str">
        <f t="shared" si="16"/>
        <v/>
      </c>
      <c r="H377" s="126" t="str">
        <f t="shared" si="14"/>
        <v/>
      </c>
      <c r="I377" s="126" t="str">
        <f t="shared" si="15"/>
        <v/>
      </c>
    </row>
    <row r="378" spans="1:9" x14ac:dyDescent="0.2">
      <c r="A378" s="110"/>
      <c r="B378" t="s">
        <v>297</v>
      </c>
      <c r="C378" s="109" t="str">
        <f t="shared" si="16"/>
        <v/>
      </c>
      <c r="H378" s="126" t="str">
        <f t="shared" si="14"/>
        <v/>
      </c>
      <c r="I378" s="126" t="str">
        <f t="shared" si="15"/>
        <v/>
      </c>
    </row>
    <row r="379" spans="1:9" x14ac:dyDescent="0.2">
      <c r="A379" s="110"/>
      <c r="B379" t="s">
        <v>297</v>
      </c>
      <c r="C379" s="109" t="str">
        <f t="shared" si="16"/>
        <v/>
      </c>
      <c r="H379" s="126" t="str">
        <f t="shared" si="14"/>
        <v/>
      </c>
      <c r="I379" s="126" t="str">
        <f t="shared" si="15"/>
        <v/>
      </c>
    </row>
    <row r="380" spans="1:9" x14ac:dyDescent="0.2">
      <c r="A380" s="110"/>
      <c r="B380" t="s">
        <v>297</v>
      </c>
      <c r="C380" s="109" t="str">
        <f t="shared" si="16"/>
        <v/>
      </c>
      <c r="H380" s="126" t="str">
        <f t="shared" si="14"/>
        <v/>
      </c>
      <c r="I380" s="126" t="str">
        <f t="shared" si="15"/>
        <v/>
      </c>
    </row>
    <row r="381" spans="1:9" x14ac:dyDescent="0.2">
      <c r="A381" s="110"/>
      <c r="B381" t="s">
        <v>297</v>
      </c>
      <c r="C381" s="109" t="str">
        <f t="shared" si="16"/>
        <v/>
      </c>
      <c r="H381" s="126" t="str">
        <f t="shared" si="14"/>
        <v/>
      </c>
      <c r="I381" s="126" t="str">
        <f t="shared" si="15"/>
        <v/>
      </c>
    </row>
    <row r="382" spans="1:9" x14ac:dyDescent="0.2">
      <c r="A382" s="110"/>
      <c r="B382" t="s">
        <v>297</v>
      </c>
      <c r="C382" s="109" t="str">
        <f t="shared" si="16"/>
        <v/>
      </c>
      <c r="H382" s="126" t="str">
        <f t="shared" si="14"/>
        <v/>
      </c>
      <c r="I382" s="126" t="str">
        <f t="shared" si="15"/>
        <v/>
      </c>
    </row>
    <row r="383" spans="1:9" x14ac:dyDescent="0.2">
      <c r="A383" s="110"/>
      <c r="B383" t="s">
        <v>297</v>
      </c>
      <c r="C383" s="109" t="str">
        <f t="shared" si="16"/>
        <v/>
      </c>
      <c r="H383" s="126" t="str">
        <f t="shared" si="14"/>
        <v/>
      </c>
      <c r="I383" s="126" t="str">
        <f t="shared" si="15"/>
        <v/>
      </c>
    </row>
    <row r="384" spans="1:9" x14ac:dyDescent="0.2">
      <c r="A384" s="110"/>
      <c r="B384" t="s">
        <v>297</v>
      </c>
      <c r="C384" s="109" t="str">
        <f t="shared" si="16"/>
        <v/>
      </c>
      <c r="H384" s="126" t="str">
        <f t="shared" si="14"/>
        <v/>
      </c>
      <c r="I384" s="126" t="str">
        <f t="shared" si="15"/>
        <v/>
      </c>
    </row>
    <row r="385" spans="1:9" x14ac:dyDescent="0.2">
      <c r="A385" s="110"/>
      <c r="B385" t="s">
        <v>297</v>
      </c>
      <c r="C385" s="109" t="str">
        <f t="shared" si="16"/>
        <v/>
      </c>
      <c r="H385" s="126" t="str">
        <f t="shared" si="14"/>
        <v/>
      </c>
      <c r="I385" s="126" t="str">
        <f t="shared" si="15"/>
        <v/>
      </c>
    </row>
    <row r="386" spans="1:9" x14ac:dyDescent="0.2">
      <c r="A386" s="110"/>
      <c r="B386" t="s">
        <v>297</v>
      </c>
      <c r="C386" s="109" t="str">
        <f t="shared" si="16"/>
        <v/>
      </c>
      <c r="H386" s="126" t="str">
        <f t="shared" ref="H386:H449" si="17">ASC(E386)</f>
        <v/>
      </c>
      <c r="I386" s="126" t="str">
        <f t="shared" ref="I386:I449" si="18">ASC(F386)</f>
        <v/>
      </c>
    </row>
    <row r="387" spans="1:9" x14ac:dyDescent="0.2">
      <c r="A387" s="110"/>
      <c r="B387" t="s">
        <v>297</v>
      </c>
      <c r="C387" s="109" t="str">
        <f t="shared" ref="C387:C450" si="19">IF(A387="","",CONCATENATE(LEFT((YEAR(A387)*10000+MONTH(A387)*100+DAY(A387)),4),"/",MID((YEAR(A387)*10000+MONTH(A387)*100+DAY(A387)),5,2),"/",RIGHT((YEAR(A387)*10000+MONTH(A387)*100+DAY(A387)),2)))</f>
        <v/>
      </c>
      <c r="H387" s="126" t="str">
        <f t="shared" si="17"/>
        <v/>
      </c>
      <c r="I387" s="126" t="str">
        <f t="shared" si="18"/>
        <v/>
      </c>
    </row>
    <row r="388" spans="1:9" x14ac:dyDescent="0.2">
      <c r="A388" s="110"/>
      <c r="B388" t="s">
        <v>297</v>
      </c>
      <c r="C388" s="109" t="str">
        <f t="shared" si="19"/>
        <v/>
      </c>
      <c r="H388" s="126" t="str">
        <f t="shared" si="17"/>
        <v/>
      </c>
      <c r="I388" s="126" t="str">
        <f t="shared" si="18"/>
        <v/>
      </c>
    </row>
    <row r="389" spans="1:9" x14ac:dyDescent="0.2">
      <c r="A389" s="110"/>
      <c r="B389" t="s">
        <v>297</v>
      </c>
      <c r="C389" s="109" t="str">
        <f t="shared" si="19"/>
        <v/>
      </c>
      <c r="H389" s="126" t="str">
        <f t="shared" si="17"/>
        <v/>
      </c>
      <c r="I389" s="126" t="str">
        <f t="shared" si="18"/>
        <v/>
      </c>
    </row>
    <row r="390" spans="1:9" x14ac:dyDescent="0.2">
      <c r="A390" s="110"/>
      <c r="B390" t="s">
        <v>297</v>
      </c>
      <c r="C390" s="109" t="str">
        <f t="shared" si="19"/>
        <v/>
      </c>
      <c r="H390" s="126" t="str">
        <f t="shared" si="17"/>
        <v/>
      </c>
      <c r="I390" s="126" t="str">
        <f t="shared" si="18"/>
        <v/>
      </c>
    </row>
    <row r="391" spans="1:9" x14ac:dyDescent="0.2">
      <c r="A391" s="110"/>
      <c r="B391" t="s">
        <v>297</v>
      </c>
      <c r="C391" s="109" t="str">
        <f t="shared" si="19"/>
        <v/>
      </c>
      <c r="H391" s="126" t="str">
        <f t="shared" si="17"/>
        <v/>
      </c>
      <c r="I391" s="126" t="str">
        <f t="shared" si="18"/>
        <v/>
      </c>
    </row>
    <row r="392" spans="1:9" x14ac:dyDescent="0.2">
      <c r="A392" s="110"/>
      <c r="B392" t="s">
        <v>297</v>
      </c>
      <c r="C392" s="109" t="str">
        <f t="shared" si="19"/>
        <v/>
      </c>
      <c r="H392" s="126" t="str">
        <f t="shared" si="17"/>
        <v/>
      </c>
      <c r="I392" s="126" t="str">
        <f t="shared" si="18"/>
        <v/>
      </c>
    </row>
    <row r="393" spans="1:9" x14ac:dyDescent="0.2">
      <c r="A393" s="110"/>
      <c r="B393" t="s">
        <v>297</v>
      </c>
      <c r="C393" s="109" t="str">
        <f t="shared" si="19"/>
        <v/>
      </c>
      <c r="H393" s="126" t="str">
        <f t="shared" si="17"/>
        <v/>
      </c>
      <c r="I393" s="126" t="str">
        <f t="shared" si="18"/>
        <v/>
      </c>
    </row>
    <row r="394" spans="1:9" x14ac:dyDescent="0.2">
      <c r="A394" s="110"/>
      <c r="B394" t="s">
        <v>297</v>
      </c>
      <c r="C394" s="109" t="str">
        <f t="shared" si="19"/>
        <v/>
      </c>
      <c r="H394" s="126" t="str">
        <f t="shared" si="17"/>
        <v/>
      </c>
      <c r="I394" s="126" t="str">
        <f t="shared" si="18"/>
        <v/>
      </c>
    </row>
    <row r="395" spans="1:9" x14ac:dyDescent="0.2">
      <c r="A395" s="110"/>
      <c r="B395" t="s">
        <v>297</v>
      </c>
      <c r="C395" s="109" t="str">
        <f t="shared" si="19"/>
        <v/>
      </c>
      <c r="H395" s="126" t="str">
        <f t="shared" si="17"/>
        <v/>
      </c>
      <c r="I395" s="126" t="str">
        <f t="shared" si="18"/>
        <v/>
      </c>
    </row>
    <row r="396" spans="1:9" x14ac:dyDescent="0.2">
      <c r="A396" s="110"/>
      <c r="B396" t="s">
        <v>297</v>
      </c>
      <c r="C396" s="109" t="str">
        <f t="shared" si="19"/>
        <v/>
      </c>
      <c r="H396" s="126" t="str">
        <f t="shared" si="17"/>
        <v/>
      </c>
      <c r="I396" s="126" t="str">
        <f t="shared" si="18"/>
        <v/>
      </c>
    </row>
    <row r="397" spans="1:9" x14ac:dyDescent="0.2">
      <c r="A397" s="110"/>
      <c r="B397" t="s">
        <v>297</v>
      </c>
      <c r="C397" s="109" t="str">
        <f t="shared" si="19"/>
        <v/>
      </c>
      <c r="H397" s="126" t="str">
        <f t="shared" si="17"/>
        <v/>
      </c>
      <c r="I397" s="126" t="str">
        <f t="shared" si="18"/>
        <v/>
      </c>
    </row>
    <row r="398" spans="1:9" x14ac:dyDescent="0.2">
      <c r="A398" s="110"/>
      <c r="B398" t="s">
        <v>297</v>
      </c>
      <c r="C398" s="109" t="str">
        <f t="shared" si="19"/>
        <v/>
      </c>
      <c r="H398" s="126" t="str">
        <f t="shared" si="17"/>
        <v/>
      </c>
      <c r="I398" s="126" t="str">
        <f t="shared" si="18"/>
        <v/>
      </c>
    </row>
    <row r="399" spans="1:9" x14ac:dyDescent="0.2">
      <c r="A399" s="110"/>
      <c r="B399" t="s">
        <v>297</v>
      </c>
      <c r="C399" s="109" t="str">
        <f t="shared" si="19"/>
        <v/>
      </c>
      <c r="H399" s="126" t="str">
        <f t="shared" si="17"/>
        <v/>
      </c>
      <c r="I399" s="126" t="str">
        <f t="shared" si="18"/>
        <v/>
      </c>
    </row>
    <row r="400" spans="1:9" x14ac:dyDescent="0.2">
      <c r="A400" s="110"/>
      <c r="B400" t="s">
        <v>297</v>
      </c>
      <c r="C400" s="109" t="str">
        <f t="shared" si="19"/>
        <v/>
      </c>
      <c r="H400" s="126" t="str">
        <f t="shared" si="17"/>
        <v/>
      </c>
      <c r="I400" s="126" t="str">
        <f t="shared" si="18"/>
        <v/>
      </c>
    </row>
    <row r="401" spans="1:9" x14ac:dyDescent="0.2">
      <c r="A401" s="110"/>
      <c r="B401" t="s">
        <v>297</v>
      </c>
      <c r="C401" s="109" t="str">
        <f t="shared" si="19"/>
        <v/>
      </c>
      <c r="H401" s="126" t="str">
        <f t="shared" si="17"/>
        <v/>
      </c>
      <c r="I401" s="126" t="str">
        <f t="shared" si="18"/>
        <v/>
      </c>
    </row>
    <row r="402" spans="1:9" x14ac:dyDescent="0.2">
      <c r="A402" s="110"/>
      <c r="B402" t="s">
        <v>297</v>
      </c>
      <c r="C402" s="109" t="str">
        <f t="shared" si="19"/>
        <v/>
      </c>
      <c r="H402" s="126" t="str">
        <f t="shared" si="17"/>
        <v/>
      </c>
      <c r="I402" s="126" t="str">
        <f t="shared" si="18"/>
        <v/>
      </c>
    </row>
    <row r="403" spans="1:9" x14ac:dyDescent="0.2">
      <c r="A403" s="110"/>
      <c r="B403" t="s">
        <v>297</v>
      </c>
      <c r="C403" s="109" t="str">
        <f t="shared" si="19"/>
        <v/>
      </c>
      <c r="H403" s="126" t="str">
        <f t="shared" si="17"/>
        <v/>
      </c>
      <c r="I403" s="126" t="str">
        <f t="shared" si="18"/>
        <v/>
      </c>
    </row>
    <row r="404" spans="1:9" x14ac:dyDescent="0.2">
      <c r="A404" s="110"/>
      <c r="B404" t="s">
        <v>297</v>
      </c>
      <c r="C404" s="109" t="str">
        <f t="shared" si="19"/>
        <v/>
      </c>
      <c r="H404" s="126" t="str">
        <f t="shared" si="17"/>
        <v/>
      </c>
      <c r="I404" s="126" t="str">
        <f t="shared" si="18"/>
        <v/>
      </c>
    </row>
    <row r="405" spans="1:9" x14ac:dyDescent="0.2">
      <c r="A405" s="110"/>
      <c r="B405" t="s">
        <v>297</v>
      </c>
      <c r="C405" s="109" t="str">
        <f t="shared" si="19"/>
        <v/>
      </c>
      <c r="H405" s="126" t="str">
        <f t="shared" si="17"/>
        <v/>
      </c>
      <c r="I405" s="126" t="str">
        <f t="shared" si="18"/>
        <v/>
      </c>
    </row>
    <row r="406" spans="1:9" x14ac:dyDescent="0.2">
      <c r="A406" s="110"/>
      <c r="B406" t="s">
        <v>297</v>
      </c>
      <c r="C406" s="109" t="str">
        <f t="shared" si="19"/>
        <v/>
      </c>
      <c r="H406" s="126" t="str">
        <f t="shared" si="17"/>
        <v/>
      </c>
      <c r="I406" s="126" t="str">
        <f t="shared" si="18"/>
        <v/>
      </c>
    </row>
    <row r="407" spans="1:9" x14ac:dyDescent="0.2">
      <c r="A407" s="110"/>
      <c r="B407" t="s">
        <v>297</v>
      </c>
      <c r="C407" s="109" t="str">
        <f t="shared" si="19"/>
        <v/>
      </c>
      <c r="H407" s="126" t="str">
        <f t="shared" si="17"/>
        <v/>
      </c>
      <c r="I407" s="126" t="str">
        <f t="shared" si="18"/>
        <v/>
      </c>
    </row>
    <row r="408" spans="1:9" x14ac:dyDescent="0.2">
      <c r="A408" s="110"/>
      <c r="B408" t="s">
        <v>297</v>
      </c>
      <c r="C408" s="109" t="str">
        <f t="shared" si="19"/>
        <v/>
      </c>
      <c r="H408" s="126" t="str">
        <f t="shared" si="17"/>
        <v/>
      </c>
      <c r="I408" s="126" t="str">
        <f t="shared" si="18"/>
        <v/>
      </c>
    </row>
    <row r="409" spans="1:9" x14ac:dyDescent="0.2">
      <c r="A409" s="110"/>
      <c r="B409" t="s">
        <v>297</v>
      </c>
      <c r="C409" s="109" t="str">
        <f t="shared" si="19"/>
        <v/>
      </c>
      <c r="H409" s="126" t="str">
        <f t="shared" si="17"/>
        <v/>
      </c>
      <c r="I409" s="126" t="str">
        <f t="shared" si="18"/>
        <v/>
      </c>
    </row>
    <row r="410" spans="1:9" x14ac:dyDescent="0.2">
      <c r="A410" s="110"/>
      <c r="B410" t="s">
        <v>297</v>
      </c>
      <c r="C410" s="109" t="str">
        <f t="shared" si="19"/>
        <v/>
      </c>
      <c r="H410" s="126" t="str">
        <f t="shared" si="17"/>
        <v/>
      </c>
      <c r="I410" s="126" t="str">
        <f t="shared" si="18"/>
        <v/>
      </c>
    </row>
    <row r="411" spans="1:9" x14ac:dyDescent="0.2">
      <c r="A411" s="110"/>
      <c r="B411" t="s">
        <v>297</v>
      </c>
      <c r="C411" s="109" t="str">
        <f t="shared" si="19"/>
        <v/>
      </c>
      <c r="H411" s="126" t="str">
        <f t="shared" si="17"/>
        <v/>
      </c>
      <c r="I411" s="126" t="str">
        <f t="shared" si="18"/>
        <v/>
      </c>
    </row>
    <row r="412" spans="1:9" x14ac:dyDescent="0.2">
      <c r="A412" s="110"/>
      <c r="B412" t="s">
        <v>297</v>
      </c>
      <c r="C412" s="109" t="str">
        <f t="shared" si="19"/>
        <v/>
      </c>
      <c r="H412" s="126" t="str">
        <f t="shared" si="17"/>
        <v/>
      </c>
      <c r="I412" s="126" t="str">
        <f t="shared" si="18"/>
        <v/>
      </c>
    </row>
    <row r="413" spans="1:9" x14ac:dyDescent="0.2">
      <c r="A413" s="110"/>
      <c r="B413" t="s">
        <v>297</v>
      </c>
      <c r="C413" s="109" t="str">
        <f t="shared" si="19"/>
        <v/>
      </c>
      <c r="H413" s="126" t="str">
        <f t="shared" si="17"/>
        <v/>
      </c>
      <c r="I413" s="126" t="str">
        <f t="shared" si="18"/>
        <v/>
      </c>
    </row>
    <row r="414" spans="1:9" x14ac:dyDescent="0.2">
      <c r="A414" s="110"/>
      <c r="B414" t="s">
        <v>297</v>
      </c>
      <c r="C414" s="109" t="str">
        <f t="shared" si="19"/>
        <v/>
      </c>
      <c r="H414" s="126" t="str">
        <f t="shared" si="17"/>
        <v/>
      </c>
      <c r="I414" s="126" t="str">
        <f t="shared" si="18"/>
        <v/>
      </c>
    </row>
    <row r="415" spans="1:9" x14ac:dyDescent="0.2">
      <c r="A415" s="110"/>
      <c r="B415" t="s">
        <v>297</v>
      </c>
      <c r="C415" s="109" t="str">
        <f t="shared" si="19"/>
        <v/>
      </c>
      <c r="H415" s="126" t="str">
        <f t="shared" si="17"/>
        <v/>
      </c>
      <c r="I415" s="126" t="str">
        <f t="shared" si="18"/>
        <v/>
      </c>
    </row>
    <row r="416" spans="1:9" x14ac:dyDescent="0.2">
      <c r="A416" s="110"/>
      <c r="B416" t="s">
        <v>297</v>
      </c>
      <c r="C416" s="109" t="str">
        <f t="shared" si="19"/>
        <v/>
      </c>
      <c r="H416" s="126" t="str">
        <f t="shared" si="17"/>
        <v/>
      </c>
      <c r="I416" s="126" t="str">
        <f t="shared" si="18"/>
        <v/>
      </c>
    </row>
    <row r="417" spans="1:9" x14ac:dyDescent="0.2">
      <c r="A417" s="110"/>
      <c r="B417" t="s">
        <v>297</v>
      </c>
      <c r="C417" s="109" t="str">
        <f t="shared" si="19"/>
        <v/>
      </c>
      <c r="H417" s="126" t="str">
        <f t="shared" si="17"/>
        <v/>
      </c>
      <c r="I417" s="126" t="str">
        <f t="shared" si="18"/>
        <v/>
      </c>
    </row>
    <row r="418" spans="1:9" x14ac:dyDescent="0.2">
      <c r="A418" s="110"/>
      <c r="B418" t="s">
        <v>297</v>
      </c>
      <c r="C418" s="109" t="str">
        <f t="shared" si="19"/>
        <v/>
      </c>
      <c r="H418" s="126" t="str">
        <f t="shared" si="17"/>
        <v/>
      </c>
      <c r="I418" s="126" t="str">
        <f t="shared" si="18"/>
        <v/>
      </c>
    </row>
    <row r="419" spans="1:9" x14ac:dyDescent="0.2">
      <c r="A419" s="110"/>
      <c r="B419" t="s">
        <v>297</v>
      </c>
      <c r="C419" s="109" t="str">
        <f t="shared" si="19"/>
        <v/>
      </c>
      <c r="H419" s="126" t="str">
        <f t="shared" si="17"/>
        <v/>
      </c>
      <c r="I419" s="126" t="str">
        <f t="shared" si="18"/>
        <v/>
      </c>
    </row>
    <row r="420" spans="1:9" x14ac:dyDescent="0.2">
      <c r="A420" s="110"/>
      <c r="B420" t="s">
        <v>297</v>
      </c>
      <c r="C420" s="109" t="str">
        <f t="shared" si="19"/>
        <v/>
      </c>
      <c r="H420" s="126" t="str">
        <f t="shared" si="17"/>
        <v/>
      </c>
      <c r="I420" s="126" t="str">
        <f t="shared" si="18"/>
        <v/>
      </c>
    </row>
    <row r="421" spans="1:9" x14ac:dyDescent="0.2">
      <c r="A421" s="110"/>
      <c r="B421" t="s">
        <v>297</v>
      </c>
      <c r="C421" s="109" t="str">
        <f t="shared" si="19"/>
        <v/>
      </c>
      <c r="H421" s="126" t="str">
        <f t="shared" si="17"/>
        <v/>
      </c>
      <c r="I421" s="126" t="str">
        <f t="shared" si="18"/>
        <v/>
      </c>
    </row>
    <row r="422" spans="1:9" x14ac:dyDescent="0.2">
      <c r="A422" s="110"/>
      <c r="B422" t="s">
        <v>297</v>
      </c>
      <c r="C422" s="109" t="str">
        <f t="shared" si="19"/>
        <v/>
      </c>
      <c r="H422" s="126" t="str">
        <f t="shared" si="17"/>
        <v/>
      </c>
      <c r="I422" s="126" t="str">
        <f t="shared" si="18"/>
        <v/>
      </c>
    </row>
    <row r="423" spans="1:9" x14ac:dyDescent="0.2">
      <c r="A423" s="110"/>
      <c r="B423" t="s">
        <v>297</v>
      </c>
      <c r="C423" s="109" t="str">
        <f t="shared" si="19"/>
        <v/>
      </c>
      <c r="H423" s="126" t="str">
        <f t="shared" si="17"/>
        <v/>
      </c>
      <c r="I423" s="126" t="str">
        <f t="shared" si="18"/>
        <v/>
      </c>
    </row>
    <row r="424" spans="1:9" x14ac:dyDescent="0.2">
      <c r="A424" s="110"/>
      <c r="B424" t="s">
        <v>297</v>
      </c>
      <c r="C424" s="109" t="str">
        <f t="shared" si="19"/>
        <v/>
      </c>
      <c r="H424" s="126" t="str">
        <f t="shared" si="17"/>
        <v/>
      </c>
      <c r="I424" s="126" t="str">
        <f t="shared" si="18"/>
        <v/>
      </c>
    </row>
    <row r="425" spans="1:9" x14ac:dyDescent="0.2">
      <c r="A425" s="110"/>
      <c r="B425" t="s">
        <v>297</v>
      </c>
      <c r="C425" s="109" t="str">
        <f t="shared" si="19"/>
        <v/>
      </c>
      <c r="H425" s="126" t="str">
        <f t="shared" si="17"/>
        <v/>
      </c>
      <c r="I425" s="126" t="str">
        <f t="shared" si="18"/>
        <v/>
      </c>
    </row>
    <row r="426" spans="1:9" x14ac:dyDescent="0.2">
      <c r="A426" s="110"/>
      <c r="B426" t="s">
        <v>297</v>
      </c>
      <c r="C426" s="109" t="str">
        <f t="shared" si="19"/>
        <v/>
      </c>
      <c r="H426" s="126" t="str">
        <f t="shared" si="17"/>
        <v/>
      </c>
      <c r="I426" s="126" t="str">
        <f t="shared" si="18"/>
        <v/>
      </c>
    </row>
    <row r="427" spans="1:9" x14ac:dyDescent="0.2">
      <c r="A427" s="110"/>
      <c r="B427" t="s">
        <v>297</v>
      </c>
      <c r="C427" s="109" t="str">
        <f t="shared" si="19"/>
        <v/>
      </c>
      <c r="H427" s="126" t="str">
        <f t="shared" si="17"/>
        <v/>
      </c>
      <c r="I427" s="126" t="str">
        <f t="shared" si="18"/>
        <v/>
      </c>
    </row>
    <row r="428" spans="1:9" x14ac:dyDescent="0.2">
      <c r="A428" s="110"/>
      <c r="B428" t="s">
        <v>297</v>
      </c>
      <c r="C428" s="109" t="str">
        <f t="shared" si="19"/>
        <v/>
      </c>
      <c r="H428" s="126" t="str">
        <f t="shared" si="17"/>
        <v/>
      </c>
      <c r="I428" s="126" t="str">
        <f t="shared" si="18"/>
        <v/>
      </c>
    </row>
    <row r="429" spans="1:9" x14ac:dyDescent="0.2">
      <c r="A429" s="110"/>
      <c r="B429" t="s">
        <v>297</v>
      </c>
      <c r="C429" s="109" t="str">
        <f t="shared" si="19"/>
        <v/>
      </c>
      <c r="H429" s="126" t="str">
        <f t="shared" si="17"/>
        <v/>
      </c>
      <c r="I429" s="126" t="str">
        <f t="shared" si="18"/>
        <v/>
      </c>
    </row>
    <row r="430" spans="1:9" x14ac:dyDescent="0.2">
      <c r="A430" s="110"/>
      <c r="B430" t="s">
        <v>297</v>
      </c>
      <c r="C430" s="109" t="str">
        <f t="shared" si="19"/>
        <v/>
      </c>
      <c r="H430" s="126" t="str">
        <f t="shared" si="17"/>
        <v/>
      </c>
      <c r="I430" s="126" t="str">
        <f t="shared" si="18"/>
        <v/>
      </c>
    </row>
    <row r="431" spans="1:9" x14ac:dyDescent="0.2">
      <c r="A431" s="110"/>
      <c r="B431" t="s">
        <v>297</v>
      </c>
      <c r="C431" s="109" t="str">
        <f t="shared" si="19"/>
        <v/>
      </c>
      <c r="H431" s="126" t="str">
        <f t="shared" si="17"/>
        <v/>
      </c>
      <c r="I431" s="126" t="str">
        <f t="shared" si="18"/>
        <v/>
      </c>
    </row>
    <row r="432" spans="1:9" x14ac:dyDescent="0.2">
      <c r="A432" s="110"/>
      <c r="B432" t="s">
        <v>297</v>
      </c>
      <c r="C432" s="109" t="str">
        <f t="shared" si="19"/>
        <v/>
      </c>
      <c r="H432" s="126" t="str">
        <f t="shared" si="17"/>
        <v/>
      </c>
      <c r="I432" s="126" t="str">
        <f t="shared" si="18"/>
        <v/>
      </c>
    </row>
    <row r="433" spans="1:9" x14ac:dyDescent="0.2">
      <c r="A433" s="110"/>
      <c r="B433" t="s">
        <v>297</v>
      </c>
      <c r="C433" s="109" t="str">
        <f t="shared" si="19"/>
        <v/>
      </c>
      <c r="H433" s="126" t="str">
        <f t="shared" si="17"/>
        <v/>
      </c>
      <c r="I433" s="126" t="str">
        <f t="shared" si="18"/>
        <v/>
      </c>
    </row>
    <row r="434" spans="1:9" x14ac:dyDescent="0.2">
      <c r="A434" s="110"/>
      <c r="B434" t="s">
        <v>297</v>
      </c>
      <c r="C434" s="109" t="str">
        <f t="shared" si="19"/>
        <v/>
      </c>
      <c r="H434" s="126" t="str">
        <f t="shared" si="17"/>
        <v/>
      </c>
      <c r="I434" s="126" t="str">
        <f t="shared" si="18"/>
        <v/>
      </c>
    </row>
    <row r="435" spans="1:9" x14ac:dyDescent="0.2">
      <c r="A435" s="110"/>
      <c r="B435" t="s">
        <v>297</v>
      </c>
      <c r="C435" s="109" t="str">
        <f t="shared" si="19"/>
        <v/>
      </c>
      <c r="H435" s="126" t="str">
        <f t="shared" si="17"/>
        <v/>
      </c>
      <c r="I435" s="126" t="str">
        <f t="shared" si="18"/>
        <v/>
      </c>
    </row>
    <row r="436" spans="1:9" x14ac:dyDescent="0.2">
      <c r="A436" s="110"/>
      <c r="B436" t="s">
        <v>297</v>
      </c>
      <c r="C436" s="109" t="str">
        <f t="shared" si="19"/>
        <v/>
      </c>
      <c r="H436" s="126" t="str">
        <f t="shared" si="17"/>
        <v/>
      </c>
      <c r="I436" s="126" t="str">
        <f t="shared" si="18"/>
        <v/>
      </c>
    </row>
    <row r="437" spans="1:9" x14ac:dyDescent="0.2">
      <c r="A437" s="110"/>
      <c r="B437" t="s">
        <v>297</v>
      </c>
      <c r="C437" s="109" t="str">
        <f t="shared" si="19"/>
        <v/>
      </c>
      <c r="H437" s="126" t="str">
        <f t="shared" si="17"/>
        <v/>
      </c>
      <c r="I437" s="126" t="str">
        <f t="shared" si="18"/>
        <v/>
      </c>
    </row>
    <row r="438" spans="1:9" x14ac:dyDescent="0.2">
      <c r="A438" s="110"/>
      <c r="B438" t="s">
        <v>297</v>
      </c>
      <c r="C438" s="109" t="str">
        <f t="shared" si="19"/>
        <v/>
      </c>
      <c r="H438" s="126" t="str">
        <f t="shared" si="17"/>
        <v/>
      </c>
      <c r="I438" s="126" t="str">
        <f t="shared" si="18"/>
        <v/>
      </c>
    </row>
    <row r="439" spans="1:9" x14ac:dyDescent="0.2">
      <c r="A439" s="110"/>
      <c r="B439" t="s">
        <v>297</v>
      </c>
      <c r="C439" s="109" t="str">
        <f t="shared" si="19"/>
        <v/>
      </c>
      <c r="H439" s="126" t="str">
        <f t="shared" si="17"/>
        <v/>
      </c>
      <c r="I439" s="126" t="str">
        <f t="shared" si="18"/>
        <v/>
      </c>
    </row>
    <row r="440" spans="1:9" x14ac:dyDescent="0.2">
      <c r="A440" s="110"/>
      <c r="B440" t="s">
        <v>297</v>
      </c>
      <c r="C440" s="109" t="str">
        <f t="shared" si="19"/>
        <v/>
      </c>
      <c r="H440" s="126" t="str">
        <f t="shared" si="17"/>
        <v/>
      </c>
      <c r="I440" s="126" t="str">
        <f t="shared" si="18"/>
        <v/>
      </c>
    </row>
    <row r="441" spans="1:9" x14ac:dyDescent="0.2">
      <c r="A441" s="110"/>
      <c r="B441" t="s">
        <v>297</v>
      </c>
      <c r="C441" s="109" t="str">
        <f t="shared" si="19"/>
        <v/>
      </c>
      <c r="H441" s="126" t="str">
        <f t="shared" si="17"/>
        <v/>
      </c>
      <c r="I441" s="126" t="str">
        <f t="shared" si="18"/>
        <v/>
      </c>
    </row>
    <row r="442" spans="1:9" x14ac:dyDescent="0.2">
      <c r="A442" s="110"/>
      <c r="B442" t="s">
        <v>297</v>
      </c>
      <c r="C442" s="109" t="str">
        <f t="shared" si="19"/>
        <v/>
      </c>
      <c r="H442" s="126" t="str">
        <f t="shared" si="17"/>
        <v/>
      </c>
      <c r="I442" s="126" t="str">
        <f t="shared" si="18"/>
        <v/>
      </c>
    </row>
    <row r="443" spans="1:9" x14ac:dyDescent="0.2">
      <c r="A443" s="110"/>
      <c r="B443" t="s">
        <v>297</v>
      </c>
      <c r="C443" s="109" t="str">
        <f t="shared" si="19"/>
        <v/>
      </c>
      <c r="H443" s="126" t="str">
        <f t="shared" si="17"/>
        <v/>
      </c>
      <c r="I443" s="126" t="str">
        <f t="shared" si="18"/>
        <v/>
      </c>
    </row>
    <row r="444" spans="1:9" x14ac:dyDescent="0.2">
      <c r="A444" s="110"/>
      <c r="B444" t="s">
        <v>297</v>
      </c>
      <c r="C444" s="109" t="str">
        <f t="shared" si="19"/>
        <v/>
      </c>
      <c r="H444" s="126" t="str">
        <f t="shared" si="17"/>
        <v/>
      </c>
      <c r="I444" s="126" t="str">
        <f t="shared" si="18"/>
        <v/>
      </c>
    </row>
    <row r="445" spans="1:9" x14ac:dyDescent="0.2">
      <c r="A445" s="110"/>
      <c r="B445" t="s">
        <v>297</v>
      </c>
      <c r="C445" s="109" t="str">
        <f t="shared" si="19"/>
        <v/>
      </c>
      <c r="H445" s="126" t="str">
        <f t="shared" si="17"/>
        <v/>
      </c>
      <c r="I445" s="126" t="str">
        <f t="shared" si="18"/>
        <v/>
      </c>
    </row>
    <row r="446" spans="1:9" x14ac:dyDescent="0.2">
      <c r="A446" s="110"/>
      <c r="B446" t="s">
        <v>297</v>
      </c>
      <c r="C446" s="109" t="str">
        <f t="shared" si="19"/>
        <v/>
      </c>
      <c r="H446" s="126" t="str">
        <f t="shared" si="17"/>
        <v/>
      </c>
      <c r="I446" s="126" t="str">
        <f t="shared" si="18"/>
        <v/>
      </c>
    </row>
    <row r="447" spans="1:9" x14ac:dyDescent="0.2">
      <c r="A447" s="110"/>
      <c r="B447" t="s">
        <v>297</v>
      </c>
      <c r="C447" s="109" t="str">
        <f t="shared" si="19"/>
        <v/>
      </c>
      <c r="H447" s="126" t="str">
        <f t="shared" si="17"/>
        <v/>
      </c>
      <c r="I447" s="126" t="str">
        <f t="shared" si="18"/>
        <v/>
      </c>
    </row>
    <row r="448" spans="1:9" x14ac:dyDescent="0.2">
      <c r="A448" s="110"/>
      <c r="B448" t="s">
        <v>297</v>
      </c>
      <c r="C448" s="109" t="str">
        <f t="shared" si="19"/>
        <v/>
      </c>
      <c r="H448" s="126" t="str">
        <f t="shared" si="17"/>
        <v/>
      </c>
      <c r="I448" s="126" t="str">
        <f t="shared" si="18"/>
        <v/>
      </c>
    </row>
    <row r="449" spans="1:9" x14ac:dyDescent="0.2">
      <c r="A449" s="110"/>
      <c r="B449" t="s">
        <v>297</v>
      </c>
      <c r="C449" s="109" t="str">
        <f t="shared" si="19"/>
        <v/>
      </c>
      <c r="H449" s="126" t="str">
        <f t="shared" si="17"/>
        <v/>
      </c>
      <c r="I449" s="126" t="str">
        <f t="shared" si="18"/>
        <v/>
      </c>
    </row>
    <row r="450" spans="1:9" x14ac:dyDescent="0.2">
      <c r="A450" s="110"/>
      <c r="B450" t="s">
        <v>297</v>
      </c>
      <c r="C450" s="109" t="str">
        <f t="shared" si="19"/>
        <v/>
      </c>
      <c r="H450" s="126" t="str">
        <f t="shared" ref="H450:H500" si="20">ASC(E450)</f>
        <v/>
      </c>
      <c r="I450" s="126" t="str">
        <f t="shared" ref="I450:I500" si="21">ASC(F450)</f>
        <v/>
      </c>
    </row>
    <row r="451" spans="1:9" x14ac:dyDescent="0.2">
      <c r="A451" s="110"/>
      <c r="B451" t="s">
        <v>297</v>
      </c>
      <c r="C451" s="109" t="str">
        <f t="shared" ref="C451:C500" si="22">IF(A451="","",CONCATENATE(LEFT((YEAR(A451)*10000+MONTH(A451)*100+DAY(A451)),4),"/",MID((YEAR(A451)*10000+MONTH(A451)*100+DAY(A451)),5,2),"/",RIGHT((YEAR(A451)*10000+MONTH(A451)*100+DAY(A451)),2)))</f>
        <v/>
      </c>
      <c r="H451" s="126" t="str">
        <f t="shared" si="20"/>
        <v/>
      </c>
      <c r="I451" s="126" t="str">
        <f t="shared" si="21"/>
        <v/>
      </c>
    </row>
    <row r="452" spans="1:9" x14ac:dyDescent="0.2">
      <c r="A452" s="110"/>
      <c r="B452" t="s">
        <v>297</v>
      </c>
      <c r="C452" s="109" t="str">
        <f t="shared" si="22"/>
        <v/>
      </c>
      <c r="H452" s="126" t="str">
        <f t="shared" si="20"/>
        <v/>
      </c>
      <c r="I452" s="126" t="str">
        <f t="shared" si="21"/>
        <v/>
      </c>
    </row>
    <row r="453" spans="1:9" x14ac:dyDescent="0.2">
      <c r="A453" s="110"/>
      <c r="B453" t="s">
        <v>297</v>
      </c>
      <c r="C453" s="109" t="str">
        <f t="shared" si="22"/>
        <v/>
      </c>
      <c r="H453" s="126" t="str">
        <f t="shared" si="20"/>
        <v/>
      </c>
      <c r="I453" s="126" t="str">
        <f t="shared" si="21"/>
        <v/>
      </c>
    </row>
    <row r="454" spans="1:9" x14ac:dyDescent="0.2">
      <c r="A454" s="110"/>
      <c r="B454" t="s">
        <v>297</v>
      </c>
      <c r="C454" s="109" t="str">
        <f t="shared" si="22"/>
        <v/>
      </c>
      <c r="H454" s="126" t="str">
        <f t="shared" si="20"/>
        <v/>
      </c>
      <c r="I454" s="126" t="str">
        <f t="shared" si="21"/>
        <v/>
      </c>
    </row>
    <row r="455" spans="1:9" x14ac:dyDescent="0.2">
      <c r="A455" s="110"/>
      <c r="B455" t="s">
        <v>297</v>
      </c>
      <c r="C455" s="109" t="str">
        <f t="shared" si="22"/>
        <v/>
      </c>
      <c r="H455" s="126" t="str">
        <f t="shared" si="20"/>
        <v/>
      </c>
      <c r="I455" s="126" t="str">
        <f t="shared" si="21"/>
        <v/>
      </c>
    </row>
    <row r="456" spans="1:9" x14ac:dyDescent="0.2">
      <c r="A456" s="110"/>
      <c r="B456" t="s">
        <v>297</v>
      </c>
      <c r="C456" s="109" t="str">
        <f t="shared" si="22"/>
        <v/>
      </c>
      <c r="H456" s="126" t="str">
        <f t="shared" si="20"/>
        <v/>
      </c>
      <c r="I456" s="126" t="str">
        <f t="shared" si="21"/>
        <v/>
      </c>
    </row>
    <row r="457" spans="1:9" x14ac:dyDescent="0.2">
      <c r="A457" s="110"/>
      <c r="B457" t="s">
        <v>297</v>
      </c>
      <c r="C457" s="109" t="str">
        <f t="shared" si="22"/>
        <v/>
      </c>
      <c r="H457" s="126" t="str">
        <f t="shared" si="20"/>
        <v/>
      </c>
      <c r="I457" s="126" t="str">
        <f t="shared" si="21"/>
        <v/>
      </c>
    </row>
    <row r="458" spans="1:9" x14ac:dyDescent="0.2">
      <c r="A458" s="110"/>
      <c r="B458" t="s">
        <v>297</v>
      </c>
      <c r="C458" s="109" t="str">
        <f t="shared" si="22"/>
        <v/>
      </c>
      <c r="H458" s="126" t="str">
        <f t="shared" si="20"/>
        <v/>
      </c>
      <c r="I458" s="126" t="str">
        <f t="shared" si="21"/>
        <v/>
      </c>
    </row>
    <row r="459" spans="1:9" x14ac:dyDescent="0.2">
      <c r="A459" s="110"/>
      <c r="B459" t="s">
        <v>297</v>
      </c>
      <c r="C459" s="109" t="str">
        <f t="shared" si="22"/>
        <v/>
      </c>
      <c r="H459" s="126" t="str">
        <f t="shared" si="20"/>
        <v/>
      </c>
      <c r="I459" s="126" t="str">
        <f t="shared" si="21"/>
        <v/>
      </c>
    </row>
    <row r="460" spans="1:9" x14ac:dyDescent="0.2">
      <c r="A460" s="110"/>
      <c r="B460" t="s">
        <v>297</v>
      </c>
      <c r="C460" s="109" t="str">
        <f t="shared" si="22"/>
        <v/>
      </c>
      <c r="H460" s="126" t="str">
        <f t="shared" si="20"/>
        <v/>
      </c>
      <c r="I460" s="126" t="str">
        <f t="shared" si="21"/>
        <v/>
      </c>
    </row>
    <row r="461" spans="1:9" x14ac:dyDescent="0.2">
      <c r="A461" s="110"/>
      <c r="B461" t="s">
        <v>297</v>
      </c>
      <c r="C461" s="109" t="str">
        <f t="shared" si="22"/>
        <v/>
      </c>
      <c r="H461" s="126" t="str">
        <f t="shared" si="20"/>
        <v/>
      </c>
      <c r="I461" s="126" t="str">
        <f t="shared" si="21"/>
        <v/>
      </c>
    </row>
    <row r="462" spans="1:9" x14ac:dyDescent="0.2">
      <c r="A462" s="110"/>
      <c r="B462" t="s">
        <v>297</v>
      </c>
      <c r="C462" s="109" t="str">
        <f t="shared" si="22"/>
        <v/>
      </c>
      <c r="H462" s="126" t="str">
        <f t="shared" si="20"/>
        <v/>
      </c>
      <c r="I462" s="126" t="str">
        <f t="shared" si="21"/>
        <v/>
      </c>
    </row>
    <row r="463" spans="1:9" x14ac:dyDescent="0.2">
      <c r="A463" s="110"/>
      <c r="B463" t="s">
        <v>297</v>
      </c>
      <c r="C463" s="109" t="str">
        <f t="shared" si="22"/>
        <v/>
      </c>
      <c r="H463" s="126" t="str">
        <f t="shared" si="20"/>
        <v/>
      </c>
      <c r="I463" s="126" t="str">
        <f t="shared" si="21"/>
        <v/>
      </c>
    </row>
    <row r="464" spans="1:9" x14ac:dyDescent="0.2">
      <c r="A464" s="110"/>
      <c r="B464" t="s">
        <v>297</v>
      </c>
      <c r="C464" s="109" t="str">
        <f t="shared" si="22"/>
        <v/>
      </c>
      <c r="H464" s="126" t="str">
        <f t="shared" si="20"/>
        <v/>
      </c>
      <c r="I464" s="126" t="str">
        <f t="shared" si="21"/>
        <v/>
      </c>
    </row>
    <row r="465" spans="1:9" x14ac:dyDescent="0.2">
      <c r="A465" s="110"/>
      <c r="B465" t="s">
        <v>297</v>
      </c>
      <c r="C465" s="109" t="str">
        <f t="shared" si="22"/>
        <v/>
      </c>
      <c r="H465" s="126" t="str">
        <f t="shared" si="20"/>
        <v/>
      </c>
      <c r="I465" s="126" t="str">
        <f t="shared" si="21"/>
        <v/>
      </c>
    </row>
    <row r="466" spans="1:9" x14ac:dyDescent="0.2">
      <c r="A466" s="110"/>
      <c r="B466" t="s">
        <v>297</v>
      </c>
      <c r="C466" s="109" t="str">
        <f t="shared" si="22"/>
        <v/>
      </c>
      <c r="H466" s="126" t="str">
        <f t="shared" si="20"/>
        <v/>
      </c>
      <c r="I466" s="126" t="str">
        <f t="shared" si="21"/>
        <v/>
      </c>
    </row>
    <row r="467" spans="1:9" x14ac:dyDescent="0.2">
      <c r="A467" s="110"/>
      <c r="B467" t="s">
        <v>297</v>
      </c>
      <c r="C467" s="109" t="str">
        <f t="shared" si="22"/>
        <v/>
      </c>
      <c r="H467" s="126" t="str">
        <f t="shared" si="20"/>
        <v/>
      </c>
      <c r="I467" s="126" t="str">
        <f t="shared" si="21"/>
        <v/>
      </c>
    </row>
    <row r="468" spans="1:9" x14ac:dyDescent="0.2">
      <c r="A468" s="110"/>
      <c r="B468" t="s">
        <v>297</v>
      </c>
      <c r="C468" s="109" t="str">
        <f t="shared" si="22"/>
        <v/>
      </c>
      <c r="H468" s="126" t="str">
        <f t="shared" si="20"/>
        <v/>
      </c>
      <c r="I468" s="126" t="str">
        <f t="shared" si="21"/>
        <v/>
      </c>
    </row>
    <row r="469" spans="1:9" x14ac:dyDescent="0.2">
      <c r="A469" s="110"/>
      <c r="B469" t="s">
        <v>297</v>
      </c>
      <c r="C469" s="109" t="str">
        <f t="shared" si="22"/>
        <v/>
      </c>
      <c r="H469" s="126" t="str">
        <f t="shared" si="20"/>
        <v/>
      </c>
      <c r="I469" s="126" t="str">
        <f t="shared" si="21"/>
        <v/>
      </c>
    </row>
    <row r="470" spans="1:9" x14ac:dyDescent="0.2">
      <c r="A470" s="110"/>
      <c r="B470" t="s">
        <v>297</v>
      </c>
      <c r="C470" s="109" t="str">
        <f t="shared" si="22"/>
        <v/>
      </c>
      <c r="H470" s="126" t="str">
        <f t="shared" si="20"/>
        <v/>
      </c>
      <c r="I470" s="126" t="str">
        <f t="shared" si="21"/>
        <v/>
      </c>
    </row>
    <row r="471" spans="1:9" x14ac:dyDescent="0.2">
      <c r="A471" s="110"/>
      <c r="B471" t="s">
        <v>297</v>
      </c>
      <c r="C471" s="109" t="str">
        <f t="shared" si="22"/>
        <v/>
      </c>
      <c r="H471" s="126" t="str">
        <f t="shared" si="20"/>
        <v/>
      </c>
      <c r="I471" s="126" t="str">
        <f t="shared" si="21"/>
        <v/>
      </c>
    </row>
    <row r="472" spans="1:9" x14ac:dyDescent="0.2">
      <c r="A472" s="110"/>
      <c r="B472" t="s">
        <v>297</v>
      </c>
      <c r="C472" s="109" t="str">
        <f t="shared" si="22"/>
        <v/>
      </c>
      <c r="H472" s="126" t="str">
        <f t="shared" si="20"/>
        <v/>
      </c>
      <c r="I472" s="126" t="str">
        <f t="shared" si="21"/>
        <v/>
      </c>
    </row>
    <row r="473" spans="1:9" x14ac:dyDescent="0.2">
      <c r="A473" s="110"/>
      <c r="B473" t="s">
        <v>297</v>
      </c>
      <c r="C473" s="109" t="str">
        <f t="shared" si="22"/>
        <v/>
      </c>
      <c r="H473" s="126" t="str">
        <f t="shared" si="20"/>
        <v/>
      </c>
      <c r="I473" s="126" t="str">
        <f t="shared" si="21"/>
        <v/>
      </c>
    </row>
    <row r="474" spans="1:9" x14ac:dyDescent="0.2">
      <c r="A474" s="110"/>
      <c r="B474" t="s">
        <v>297</v>
      </c>
      <c r="C474" s="109" t="str">
        <f t="shared" si="22"/>
        <v/>
      </c>
      <c r="H474" s="126" t="str">
        <f t="shared" si="20"/>
        <v/>
      </c>
      <c r="I474" s="126" t="str">
        <f t="shared" si="21"/>
        <v/>
      </c>
    </row>
    <row r="475" spans="1:9" x14ac:dyDescent="0.2">
      <c r="A475" s="110"/>
      <c r="B475" t="s">
        <v>297</v>
      </c>
      <c r="C475" s="109" t="str">
        <f t="shared" si="22"/>
        <v/>
      </c>
      <c r="H475" s="126" t="str">
        <f t="shared" si="20"/>
        <v/>
      </c>
      <c r="I475" s="126" t="str">
        <f t="shared" si="21"/>
        <v/>
      </c>
    </row>
    <row r="476" spans="1:9" x14ac:dyDescent="0.2">
      <c r="A476" s="110"/>
      <c r="B476" t="s">
        <v>297</v>
      </c>
      <c r="C476" s="109" t="str">
        <f t="shared" si="22"/>
        <v/>
      </c>
      <c r="H476" s="126" t="str">
        <f t="shared" si="20"/>
        <v/>
      </c>
      <c r="I476" s="126" t="str">
        <f t="shared" si="21"/>
        <v/>
      </c>
    </row>
    <row r="477" spans="1:9" x14ac:dyDescent="0.2">
      <c r="A477" s="110"/>
      <c r="B477" t="s">
        <v>297</v>
      </c>
      <c r="C477" s="109" t="str">
        <f t="shared" si="22"/>
        <v/>
      </c>
      <c r="H477" s="126" t="str">
        <f t="shared" si="20"/>
        <v/>
      </c>
      <c r="I477" s="126" t="str">
        <f t="shared" si="21"/>
        <v/>
      </c>
    </row>
    <row r="478" spans="1:9" x14ac:dyDescent="0.2">
      <c r="A478" s="110"/>
      <c r="B478" t="s">
        <v>297</v>
      </c>
      <c r="C478" s="109" t="str">
        <f t="shared" si="22"/>
        <v/>
      </c>
      <c r="H478" s="126" t="str">
        <f t="shared" si="20"/>
        <v/>
      </c>
      <c r="I478" s="126" t="str">
        <f t="shared" si="21"/>
        <v/>
      </c>
    </row>
    <row r="479" spans="1:9" x14ac:dyDescent="0.2">
      <c r="A479" s="110"/>
      <c r="B479" t="s">
        <v>297</v>
      </c>
      <c r="C479" s="109" t="str">
        <f t="shared" si="22"/>
        <v/>
      </c>
      <c r="H479" s="126" t="str">
        <f t="shared" si="20"/>
        <v/>
      </c>
      <c r="I479" s="126" t="str">
        <f t="shared" si="21"/>
        <v/>
      </c>
    </row>
    <row r="480" spans="1:9" x14ac:dyDescent="0.2">
      <c r="A480" s="110"/>
      <c r="B480" t="s">
        <v>297</v>
      </c>
      <c r="C480" s="109" t="str">
        <f t="shared" si="22"/>
        <v/>
      </c>
      <c r="H480" s="126" t="str">
        <f t="shared" si="20"/>
        <v/>
      </c>
      <c r="I480" s="126" t="str">
        <f t="shared" si="21"/>
        <v/>
      </c>
    </row>
    <row r="481" spans="1:9" x14ac:dyDescent="0.2">
      <c r="A481" s="110"/>
      <c r="B481" t="s">
        <v>297</v>
      </c>
      <c r="C481" s="109" t="str">
        <f t="shared" si="22"/>
        <v/>
      </c>
      <c r="H481" s="126" t="str">
        <f t="shared" si="20"/>
        <v/>
      </c>
      <c r="I481" s="126" t="str">
        <f t="shared" si="21"/>
        <v/>
      </c>
    </row>
    <row r="482" spans="1:9" x14ac:dyDescent="0.2">
      <c r="A482" s="110"/>
      <c r="B482" t="s">
        <v>297</v>
      </c>
      <c r="C482" s="109" t="str">
        <f t="shared" si="22"/>
        <v/>
      </c>
      <c r="H482" s="126" t="str">
        <f t="shared" si="20"/>
        <v/>
      </c>
      <c r="I482" s="126" t="str">
        <f t="shared" si="21"/>
        <v/>
      </c>
    </row>
    <row r="483" spans="1:9" x14ac:dyDescent="0.2">
      <c r="A483" s="110"/>
      <c r="B483" t="s">
        <v>297</v>
      </c>
      <c r="C483" s="109" t="str">
        <f t="shared" si="22"/>
        <v/>
      </c>
      <c r="H483" s="126" t="str">
        <f t="shared" si="20"/>
        <v/>
      </c>
      <c r="I483" s="126" t="str">
        <f t="shared" si="21"/>
        <v/>
      </c>
    </row>
    <row r="484" spans="1:9" x14ac:dyDescent="0.2">
      <c r="A484" s="110"/>
      <c r="B484" t="s">
        <v>297</v>
      </c>
      <c r="C484" s="109" t="str">
        <f t="shared" si="22"/>
        <v/>
      </c>
      <c r="H484" s="126" t="str">
        <f t="shared" si="20"/>
        <v/>
      </c>
      <c r="I484" s="126" t="str">
        <f t="shared" si="21"/>
        <v/>
      </c>
    </row>
    <row r="485" spans="1:9" x14ac:dyDescent="0.2">
      <c r="A485" s="110"/>
      <c r="B485" t="s">
        <v>297</v>
      </c>
      <c r="C485" s="109" t="str">
        <f t="shared" si="22"/>
        <v/>
      </c>
      <c r="H485" s="126" t="str">
        <f t="shared" si="20"/>
        <v/>
      </c>
      <c r="I485" s="126" t="str">
        <f t="shared" si="21"/>
        <v/>
      </c>
    </row>
    <row r="486" spans="1:9" x14ac:dyDescent="0.2">
      <c r="A486" s="110"/>
      <c r="B486" t="s">
        <v>297</v>
      </c>
      <c r="C486" s="109" t="str">
        <f t="shared" si="22"/>
        <v/>
      </c>
      <c r="H486" s="126" t="str">
        <f t="shared" si="20"/>
        <v/>
      </c>
      <c r="I486" s="126" t="str">
        <f t="shared" si="21"/>
        <v/>
      </c>
    </row>
    <row r="487" spans="1:9" x14ac:dyDescent="0.2">
      <c r="A487" s="110"/>
      <c r="B487" t="s">
        <v>297</v>
      </c>
      <c r="C487" s="109" t="str">
        <f t="shared" si="22"/>
        <v/>
      </c>
      <c r="H487" s="126" t="str">
        <f t="shared" si="20"/>
        <v/>
      </c>
      <c r="I487" s="126" t="str">
        <f t="shared" si="21"/>
        <v/>
      </c>
    </row>
    <row r="488" spans="1:9" x14ac:dyDescent="0.2">
      <c r="A488" s="110"/>
      <c r="B488" t="s">
        <v>297</v>
      </c>
      <c r="C488" s="109" t="str">
        <f t="shared" si="22"/>
        <v/>
      </c>
      <c r="H488" s="126" t="str">
        <f t="shared" si="20"/>
        <v/>
      </c>
      <c r="I488" s="126" t="str">
        <f t="shared" si="21"/>
        <v/>
      </c>
    </row>
    <row r="489" spans="1:9" x14ac:dyDescent="0.2">
      <c r="A489" s="110"/>
      <c r="B489" t="s">
        <v>297</v>
      </c>
      <c r="C489" s="109" t="str">
        <f t="shared" si="22"/>
        <v/>
      </c>
      <c r="H489" s="126" t="str">
        <f t="shared" si="20"/>
        <v/>
      </c>
      <c r="I489" s="126" t="str">
        <f t="shared" si="21"/>
        <v/>
      </c>
    </row>
    <row r="490" spans="1:9" x14ac:dyDescent="0.2">
      <c r="A490" s="110"/>
      <c r="B490" t="s">
        <v>297</v>
      </c>
      <c r="C490" s="109" t="str">
        <f t="shared" si="22"/>
        <v/>
      </c>
      <c r="H490" s="126" t="str">
        <f t="shared" si="20"/>
        <v/>
      </c>
      <c r="I490" s="126" t="str">
        <f t="shared" si="21"/>
        <v/>
      </c>
    </row>
    <row r="491" spans="1:9" x14ac:dyDescent="0.2">
      <c r="A491" s="110"/>
      <c r="B491" t="s">
        <v>297</v>
      </c>
      <c r="C491" s="109" t="str">
        <f t="shared" si="22"/>
        <v/>
      </c>
      <c r="H491" s="126" t="str">
        <f t="shared" si="20"/>
        <v/>
      </c>
      <c r="I491" s="126" t="str">
        <f t="shared" si="21"/>
        <v/>
      </c>
    </row>
    <row r="492" spans="1:9" x14ac:dyDescent="0.2">
      <c r="A492" s="110"/>
      <c r="B492" t="s">
        <v>297</v>
      </c>
      <c r="C492" s="109" t="str">
        <f t="shared" si="22"/>
        <v/>
      </c>
      <c r="H492" s="126" t="str">
        <f t="shared" si="20"/>
        <v/>
      </c>
      <c r="I492" s="126" t="str">
        <f t="shared" si="21"/>
        <v/>
      </c>
    </row>
    <row r="493" spans="1:9" x14ac:dyDescent="0.2">
      <c r="A493" s="110"/>
      <c r="B493" t="s">
        <v>297</v>
      </c>
      <c r="C493" s="109" t="str">
        <f t="shared" si="22"/>
        <v/>
      </c>
      <c r="H493" s="126" t="str">
        <f t="shared" si="20"/>
        <v/>
      </c>
      <c r="I493" s="126" t="str">
        <f t="shared" si="21"/>
        <v/>
      </c>
    </row>
    <row r="494" spans="1:9" x14ac:dyDescent="0.2">
      <c r="A494" s="110"/>
      <c r="B494" t="s">
        <v>297</v>
      </c>
      <c r="C494" s="109" t="str">
        <f t="shared" si="22"/>
        <v/>
      </c>
      <c r="H494" s="126" t="str">
        <f t="shared" si="20"/>
        <v/>
      </c>
      <c r="I494" s="126" t="str">
        <f t="shared" si="21"/>
        <v/>
      </c>
    </row>
    <row r="495" spans="1:9" x14ac:dyDescent="0.2">
      <c r="A495" s="110"/>
      <c r="B495" t="s">
        <v>297</v>
      </c>
      <c r="C495" s="109" t="str">
        <f t="shared" si="22"/>
        <v/>
      </c>
      <c r="H495" s="126" t="str">
        <f t="shared" si="20"/>
        <v/>
      </c>
      <c r="I495" s="126" t="str">
        <f t="shared" si="21"/>
        <v/>
      </c>
    </row>
    <row r="496" spans="1:9" x14ac:dyDescent="0.2">
      <c r="A496" s="110"/>
      <c r="B496" t="s">
        <v>297</v>
      </c>
      <c r="C496" s="109" t="str">
        <f t="shared" si="22"/>
        <v/>
      </c>
      <c r="H496" s="126" t="str">
        <f t="shared" si="20"/>
        <v/>
      </c>
      <c r="I496" s="126" t="str">
        <f t="shared" si="21"/>
        <v/>
      </c>
    </row>
    <row r="497" spans="1:9" x14ac:dyDescent="0.2">
      <c r="A497" s="110"/>
      <c r="B497" t="s">
        <v>297</v>
      </c>
      <c r="C497" s="109" t="str">
        <f t="shared" si="22"/>
        <v/>
      </c>
      <c r="H497" s="126" t="str">
        <f t="shared" si="20"/>
        <v/>
      </c>
      <c r="I497" s="126" t="str">
        <f t="shared" si="21"/>
        <v/>
      </c>
    </row>
    <row r="498" spans="1:9" x14ac:dyDescent="0.2">
      <c r="A498" s="110"/>
      <c r="B498" t="s">
        <v>297</v>
      </c>
      <c r="C498" s="109" t="str">
        <f t="shared" si="22"/>
        <v/>
      </c>
      <c r="H498" s="126" t="str">
        <f t="shared" si="20"/>
        <v/>
      </c>
      <c r="I498" s="126" t="str">
        <f t="shared" si="21"/>
        <v/>
      </c>
    </row>
    <row r="499" spans="1:9" x14ac:dyDescent="0.2">
      <c r="A499" s="110"/>
      <c r="B499" t="s">
        <v>297</v>
      </c>
      <c r="C499" s="109" t="str">
        <f t="shared" si="22"/>
        <v/>
      </c>
      <c r="H499" s="126" t="str">
        <f t="shared" si="20"/>
        <v/>
      </c>
      <c r="I499" s="126" t="str">
        <f t="shared" si="21"/>
        <v/>
      </c>
    </row>
    <row r="500" spans="1:9" x14ac:dyDescent="0.2">
      <c r="A500" s="110"/>
      <c r="B500" t="s">
        <v>297</v>
      </c>
      <c r="C500" s="109" t="str">
        <f t="shared" si="22"/>
        <v/>
      </c>
      <c r="H500" s="126" t="str">
        <f t="shared" si="20"/>
        <v/>
      </c>
      <c r="I500" s="126" t="str">
        <f t="shared" si="21"/>
        <v/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資格登録申請</vt:lpstr>
      <vt:lpstr>申請団体一覧</vt:lpstr>
      <vt:lpstr>設定</vt:lpstr>
      <vt:lpstr>表紙</vt:lpstr>
      <vt:lpstr>生年月日→文字列変換</vt:lpstr>
      <vt:lpstr>表紙!Print_Area</vt:lpstr>
    </vt:vector>
  </TitlesOfParts>
  <Company>株式会社オージス総研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Y.Kuramoto</dc:creator>
  <dc:description>Copyright (C)2012 OGIS-RI All rights reserved.</dc:description>
  <cp:lastModifiedBy>Windows ユーザー</cp:lastModifiedBy>
  <cp:lastPrinted>2023-08-17T07:58:31Z</cp:lastPrinted>
  <dcterms:created xsi:type="dcterms:W3CDTF">2010-03-30T09:34:29Z</dcterms:created>
  <dcterms:modified xsi:type="dcterms:W3CDTF">2025-02-03T07:07:58Z</dcterms:modified>
</cp:coreProperties>
</file>